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ycloudex2ultra\Public\01Α CLLD LEADER 2014-20\7 ΠΡΟΣΚΛΗΣΗ ΙΔΙΩΤΙΚΩΝ\ΔΗΜΟΣΙΟΤΗΤΑ\ΟΡΙΣΤΙΚΟΣ ΠΙΝΑΚΑΣ 3\"/>
    </mc:Choice>
  </mc:AlternateContent>
  <xr:revisionPtr revIDLastSave="0" documentId="13_ncr:1_{9ABDBFE1-C56E-4FE1-B7F3-73164E462D97}" xr6:coauthVersionLast="47" xr6:coauthVersionMax="47" xr10:uidLastSave="{00000000-0000-0000-0000-000000000000}"/>
  <bookViews>
    <workbookView xWindow="-108" yWindow="-108" windowWidth="23256" windowHeight="12576" xr2:uid="{18863734-BCF3-47EF-8A07-A7E3F5D25A5D}"/>
  </bookViews>
  <sheets>
    <sheet name="ΠΙΝΑΚΑΣ ΚΑΤΑΤΑΞΗΣΝΕΟΣ21ΤΕΛ" sheetId="10" r:id="rId1"/>
  </sheets>
  <externalReferences>
    <externalReference r:id="rId2"/>
    <externalReference r:id="rId3"/>
  </externalReferences>
  <definedNames>
    <definedName name="_xlnm._FilterDatabase" localSheetId="0" hidden="1">'ΠΙΝΑΚΑΣ ΚΑΤΑΤΑΞΗΣΝΕΟΣ21ΤΕΛ'!$C$109:$E$113</definedName>
    <definedName name="_Hlk534708754" localSheetId="0">'ΠΙΝΑΚΑΣ ΚΑΤΑΤΑΞΗΣΝΕΟΣ21ΤΕΛ'!#REF!</definedName>
    <definedName name="_xlnm.Print_Area" localSheetId="0">'ΠΙΝΑΚΑΣ ΚΑΤΑΤΑΞΗΣΝΕΟΣ21ΤΕΛ'!$A$1:$G$124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7" i="10" l="1"/>
  <c r="F121" i="10"/>
  <c r="E121" i="10"/>
  <c r="F118" i="10"/>
  <c r="E118" i="10"/>
  <c r="F115" i="10"/>
  <c r="F114" i="10"/>
  <c r="E114" i="10"/>
  <c r="F111" i="10"/>
  <c r="E111" i="10"/>
  <c r="F107" i="10"/>
  <c r="E106" i="10"/>
  <c r="F104" i="10"/>
  <c r="F106" i="10" s="1"/>
  <c r="F99" i="10"/>
  <c r="E84" i="10"/>
  <c r="E99" i="10" s="1"/>
  <c r="F81" i="10"/>
  <c r="F80" i="10"/>
  <c r="E80" i="10"/>
  <c r="F74" i="10"/>
  <c r="E74" i="10"/>
  <c r="F50" i="10"/>
  <c r="F49" i="10"/>
  <c r="E49" i="10"/>
  <c r="F46" i="10"/>
  <c r="E46" i="10"/>
  <c r="F40" i="10"/>
  <c r="F39" i="10"/>
  <c r="E39" i="10"/>
  <c r="F36" i="10"/>
  <c r="E36" i="10"/>
  <c r="F28" i="10"/>
  <c r="E28" i="10"/>
  <c r="F25" i="10"/>
  <c r="E25" i="10"/>
  <c r="F12" i="10"/>
  <c r="E12" i="10"/>
  <c r="E5" i="10"/>
  <c r="E8" i="10" s="1"/>
  <c r="F123" i="10" l="1"/>
  <c r="E123" i="10"/>
  <c r="F5" i="10"/>
  <c r="F8" i="10" s="1"/>
  <c r="E122" i="10"/>
  <c r="E124" i="10" s="1"/>
  <c r="F122" i="10" l="1"/>
  <c r="F124" i="10" s="1"/>
  <c r="F130" i="10" l="1"/>
  <c r="F132" i="10" l="1"/>
  <c r="F128" i="10" s="1"/>
  <c r="F133" i="10"/>
</calcChain>
</file>

<file path=xl/sharedStrings.xml><?xml version="1.0" encoding="utf-8"?>
<sst xmlns="http://schemas.openxmlformats.org/spreadsheetml/2006/main" count="304" uniqueCount="189">
  <si>
    <t>Κατάταξη</t>
  </si>
  <si>
    <t>Κωδικός Έργου</t>
  </si>
  <si>
    <t>Τίτλος Πράξης</t>
  </si>
  <si>
    <t>Βαθμολογία</t>
  </si>
  <si>
    <t>Αιτούμενο ποσό δημόσιας δαπάνης</t>
  </si>
  <si>
    <t>Ποσό Δ.Δ  έγκρισης</t>
  </si>
  <si>
    <t xml:space="preserve">Χαρακτηρισμός πράξης </t>
  </si>
  <si>
    <t>19.2.2.2_Ενίσχυση επενδύσεων στην μεταποίηση, εμπορία και/ή ανάπτυξη γεωργικών προϊόντων με αποτέλεσμα μη γεωργικό προϊόν για την εξυπηρέτηση ειδικών στόχων της τοπικής στρατηγικής</t>
  </si>
  <si>
    <t xml:space="preserve">Παραδεκτές αιτήσεις (αιτήσεις που πληρούν τα κριτήρια επιλεξιμότητας) </t>
  </si>
  <si>
    <t>LD131-0049095</t>
  </si>
  <si>
    <t>ΠΑΡΑΓΩΓΗ ΑΠΟΣΤΑΓΜΕΝΩΝ ΑΛΚΟΟΛΟΥΧΩΝ ΠΟΤΩΝ</t>
  </si>
  <si>
    <t>ΠΑΡΑΔΕΚΤΗ ΠΡΟΣ ΣΤΗΡΙΞΗ</t>
  </si>
  <si>
    <t>LD131-0052006</t>
  </si>
  <si>
    <t>ΙΔΡΥΣΗ ΤΗΣ ΑΛΦΕΙΟΣ ΙΚΕ ΟΙΝΟΣ ΚΑΙ ΑΠΟΣΤΑΓΜΑΤΑ</t>
  </si>
  <si>
    <t xml:space="preserve">LD131-0051768                 </t>
  </si>
  <si>
    <t>ΙΔΡΥΣΗ ΜΟΝΑΔΑΣ ΠΑΡΑΓΩΓΗΣ ΕΤΟΙΜΩΝ ΓΕΜΑΤΩΝ</t>
  </si>
  <si>
    <t xml:space="preserve">ΣΥΝΟΛΑ ΘΕΤΙΚΑ ΑΞΙΟΛΟΓΗΜΕΝΩΝ ΑΙΤΗΣΕΩΝ </t>
  </si>
  <si>
    <t xml:space="preserve">Μη παραδεκτές αιτήσεις προς στήριξη (αιτήσεις που δεν πληρούν τα κριτήρια επιλεξιμότητας) </t>
  </si>
  <si>
    <t>ΑΠΟΡΡΙΨΗ</t>
  </si>
  <si>
    <t>LD131-0044493</t>
  </si>
  <si>
    <t>ΔΗΜΙΟΥΡΓΙΑ ΜΟΝΑΔΑΣ ΔΙΑΛΟΓΗΣ, ΕΠΕΞΕΡΓΑΣΙΑΣ, ΣΥΝΤΗΡΗΣΗΣ ΚΑΙ ΑΠΟΘΗΚΕΥΣΗΣ ΛΕΜΟΝΙΩΝ</t>
  </si>
  <si>
    <t>ΜΗ ΠΑΡΑΔΕΚΤΗ -ΑΙΤΗΣΗ ΑΠΟΣΥΡΣΗΣ ΑΙΤΗΣΗΣ</t>
  </si>
  <si>
    <t>LD131-0045238</t>
  </si>
  <si>
    <t>ΕΚΣΥΓΧΡΟΝΙΣΜΟΣ - ΕΠΕΚΤΑΣΗ ΥΦΙΣΤΑΜΕΝΟΥ ΕΛΑΙΟΤΡΙΒΕΙΟΥ</t>
  </si>
  <si>
    <t>ΜΗ ΠΑΡΑΔΕΚΤΗ -ΚΡΙΤΗΡΙΑ ΕΠΙΛΕΞΙΜΟΤΗΤΑΣ &amp; ΕΠΙΛΟΓΗΣ</t>
  </si>
  <si>
    <t xml:space="preserve">ΣΥΝΟΛΑ ΜΗ ΠΑΡΑΔΕΚΤΩΝ ΑΙΤΗΣΕΩΝ  </t>
  </si>
  <si>
    <t>19.2.2.3_Ενίσχυση επενδύσεων στον τομέα του τουρισμού με σκοπό την εξυπηρέτηση ειδικών στόχων της τοπικής στρατηγικής</t>
  </si>
  <si>
    <t xml:space="preserve">LD131-0048597                 </t>
  </si>
  <si>
    <t>ΕΚΣΥΓΧΡΟΝΙΣΜΟΣ ΞΕΝΟΔΟΧΕΙΟΥ 'ΘΕΟΞΕΝΙΑ'</t>
  </si>
  <si>
    <t>LD131-0044699</t>
  </si>
  <si>
    <t>ΕΠΕΚΤΑΣΗ ΕΠΙΧΕΙΡΗΣΗΣ ΤΟΥΡΙΣΤΙΚΩΝ ΕΠΙΠΛΟΜΕΝΩΝ ΚΑΤΟΙΚΙΩΝ</t>
  </si>
  <si>
    <t xml:space="preserve">LD131-0045577                 </t>
  </si>
  <si>
    <t>ΕΚΣΥΓΧΡΟΝΙΣΜΟΣ ΞΕΝΟΔΟΧΕΙΟΥ</t>
  </si>
  <si>
    <t>LD131-0040862</t>
  </si>
  <si>
    <t xml:space="preserve">ΕΚΣΥΓΧΡΟΝΙΣΜΟΣ ΞΕΝΟΔΟΧΕΙΟΥ  </t>
  </si>
  <si>
    <t xml:space="preserve">LD131-0037346                 </t>
  </si>
  <si>
    <t xml:space="preserve">LD131-0042936                 </t>
  </si>
  <si>
    <t>ΕΚΣΥΓΧΡΟΝΙΣΜΟΣ ΕΠΙΧΕΙΡΗΣΗΣ ΤΟΥΡΙΣΤΙΚΩΝ ΚΑΤΑΛΥΜΑΤΩΝ</t>
  </si>
  <si>
    <t>LD131-0051986</t>
  </si>
  <si>
    <t>ΕΚΣΥΓΧΡΟΝΙΣΜΟΣ ΚΑΦΕΖΑΧΑΡΟΠΛΑΣΤΕΙΟΥ</t>
  </si>
  <si>
    <t>LD131-0050744</t>
  </si>
  <si>
    <t>ΕΚΣΥΓΧΡΟΝΙΣΜΟΣ ΕΠΙΧΕΙΡΗΣΗΣ ΕΣΤΙΑΤΟΡΙΟΥ ΚΑΙ ΚΑΤΑΛΥΜΑΤΩΝ</t>
  </si>
  <si>
    <t>LD131-0037285</t>
  </si>
  <si>
    <t>ΑΝΑΒΑΘΜΙΣΗ ,ΕΠΕΚΤΑΣΗ ΚΑΙ ΕΚΣΥΓΧΡΟΝΙΣΜΟΣ ΕΠΙΧΕΙΡΗΣΗΣ ΜΑΖΙΚΗΣ ΕΣΤΙΑΣΗΣ</t>
  </si>
  <si>
    <t>LD131-0051939</t>
  </si>
  <si>
    <t>ΕΚΣΥΓΧΡΟΝΙΣΜΟΣ ΚΑΦΕΝΕΙΟΥ ΙΔΙΟΚΤΗΣΙΑΣ ΠΟΛΙΤΙΣΤΙΚΟΥ ΣΥΛΛΟΓΟΥ ΣΑΡΕΝΑ</t>
  </si>
  <si>
    <t>LD131-0051582</t>
  </si>
  <si>
    <t>ΕΚΣΥΓΧΡΟΝΙΣΜΟΣ ΤΟΥΡΙΣΤΙΚΩΝ ΚΑΤΑΛΥΜΑΤΩΝ</t>
  </si>
  <si>
    <t>ΜΗ ΠΑΡΑΔΕΚΤΗ -ΚΡΙΤΗΡΙΑ ΕΠΙΛΕΞΙΜΟΤΗΤΑΣ</t>
  </si>
  <si>
    <t>19.2.2.4_Ενίσχυση επενδύσεων στους τομείς της βιοτεχνίας, χειροτεχνίας, παραγωγής ειδών μετά την 1η μεταποίηση, και του εμπορίου με σκοπό την εξυπηρέτηση ειδικών στόχων της τοπικής στρατηγικής</t>
  </si>
  <si>
    <t>LD131-0047719</t>
  </si>
  <si>
    <t>ΕΠΕΚΤΑΣΗ ΕΚΣΥΓΧΡΟΝΙΣΜΟΣ ΕΠΙΧΕΙΡΗΣΗΣ</t>
  </si>
  <si>
    <t xml:space="preserve">LD131-0042529                 </t>
  </si>
  <si>
    <t>ΕΚΣΥΓΧΡΟΝΙΣΜΟΣ ΕΡΓΑΣΤΗΡΙΟΥ ΠΑΡΑΓΩΓΗΣ ΖΥΜΑΡΙΚΩΝ</t>
  </si>
  <si>
    <t>LD131-0050745</t>
  </si>
  <si>
    <t>ΕΚΣΥΓΧΡΟΝΙΣΜΟΣ ΑΡΤΟΠΟΙΕΙΟΥ ΑΝΑΣΤΑΣΙΝΗΣ ΧΡΗΣΤΟΣ</t>
  </si>
  <si>
    <t>LD131-0049341</t>
  </si>
  <si>
    <t>ΠΑΡΑΓΩΓΙΚΟΣ ΕΚΣΥΓΧΡΟΝΙΣΜΟΣ ΤΗΣ ΠΑΝΑΓΙΩΤΟΠΟΥΛΟΣ ΑΒΕΕ</t>
  </si>
  <si>
    <t xml:space="preserve">LD131-0048638                 </t>
  </si>
  <si>
    <t>ΕΠΕΚΤΑΣΗ ΠΡΑΤΗΡΙΟΥ ΥΓΡΩΝ ΚΑΥΣΙΜΩΝ ΣΕ ΜΙΚΤΟ ΜΕ ΥΓΡΑΕΡΙΟ</t>
  </si>
  <si>
    <t>LD131-0050878</t>
  </si>
  <si>
    <t>ΕΚΣΥΓΧΡΟΝΙΣΜΟΣ ΕΠΙΧΕΙΡΗΣΗΣ ΑΦΕΣ ΜΠΟΥΡΑ &amp; ΣΙΑ ΑΕ</t>
  </si>
  <si>
    <t>19.2.2.5_Ενίσχυση επενδύσεων παροχής υπηρεσιών για την εξυπηρέτηση του αγροτικού πληθυσμού με σκοπό την εξυπηρέτηση ειδικών στόχων της τοπικής στρατηγικής</t>
  </si>
  <si>
    <t xml:space="preserve">LD131-0042513                 </t>
  </si>
  <si>
    <t>ΜΟΝΑΔΑ ΕΛΕΓΧΟΥ ΑΝΤΛΙΩΝ &amp; ΕΓΧΥΤΗΡΩΝ</t>
  </si>
  <si>
    <t xml:space="preserve">LD131-0048778                 </t>
  </si>
  <si>
    <t>ΕΚΣΥΓΧΡΟΝΙΣΜΟΣ ΚΑΙ ΕΠΕΚΤΑΣΗ ΤΗΣ ΕΠΙΧΕΙΡΗΣΗΣ ΑΝΑΣΤΑΣΙΟΣ ΦΕΡΕΚΙΔΗΣ ΤΟΥ ΙΩΑΝΝΗ</t>
  </si>
  <si>
    <t xml:space="preserve">LD131-0051795                 </t>
  </si>
  <si>
    <t>ΕΚΣΥΓΧΡΟΝΙΣΜΟΣ ΣΥΝΕΡΓΕΙΟΥ ΟΧΗΜΑΤΩΝ</t>
  </si>
  <si>
    <t xml:space="preserve">LD131-0037323                 </t>
  </si>
  <si>
    <t>ΕΚΣΥΓΧΡΟΝΙΣΜΟΣ ΚΑΙ ΕΠΕΚΤΑΣΗ ΓΡΑΦΕΙΟΥ ΜΕΛΕΤΩΝ</t>
  </si>
  <si>
    <t>LD131-0049202</t>
  </si>
  <si>
    <t>ΕΚΣΥΓΧΡΟΝΙΣΜΟΣ ΕΠΙΧΕΙΡΗΣΗΣ ΔΗΜΟΠΟΥΛΟΣ ΑΝΑΣΤΑΣΙΟΣ</t>
  </si>
  <si>
    <t>19.2.3.1_Οριζόντια εφαρμογή μεταποίησης, εμπορίας και/ή ανάπτυξης γεωργικών προϊόντων με αποτέλεσμα γεωργικό προϊόν με σκοπό την εξυπηρέτηση των στόχων της τοπικής στρατηγικής</t>
  </si>
  <si>
    <t>LD131-0048937</t>
  </si>
  <si>
    <t>ΠΡΟΣΘΗΚΗ ΚΑΤ' ΕΠΕΚΤΑΣΗ ΚΑΙ ΚΑΘ'ΥΨΟΣ ΣΕ ΥΦΙΣΤΑΜΕΝΟ ΙΣΟΓΕΙΟ ΜΕ ΥΠΟΓΕΙΟ ΚΤΙΡΙΟ ΟΙΝΟΠΟΙΕΙΟΥ ΚΑΙ ΑΝΕΓΕΡΣΗ ΝΕΟΥ ΣΥΣΚΕΥΑΣΤΗΡΙΟ</t>
  </si>
  <si>
    <t>LD131-0040903</t>
  </si>
  <si>
    <t>ΔΗΜΙΟΥΡΓΙΑ ΝΕΑΣ ΜΟΝΑΔΑΣ ΓΙΑ ΠΑΡΑΓΩΓΗ ΖΩΟΤΡΟΦΩΝ</t>
  </si>
  <si>
    <t xml:space="preserve">LD131-0047720                 </t>
  </si>
  <si>
    <t>ΕΚΣΥΓΧΡΟΝΙΣΜΟΣ ΕΠΕΚΤΑΣΗ ΟΞΟΠΟΙΙΟΥ ΣΤΑΓΚΟΥΡΑΚΗΣ</t>
  </si>
  <si>
    <t xml:space="preserve">LD131-0047866                 </t>
  </si>
  <si>
    <t>.ΕΚΣΥΓΧΡΟΝΙΣΜΟΣ ΥΦΙΣΤΑΜΕΝΗΣ ΤΥΡΟΚΟΜΙΚΗΣ ΜΟΝΑΔΑΣ</t>
  </si>
  <si>
    <t xml:space="preserve">LD131-0048771                 </t>
  </si>
  <si>
    <t>ΕΚΣΥΓΧΡΟΝΙΣΜΟΣ ΜΟΝΑΔΑΣ ΕΠΕΞΕΡΓΑΣΙΑΣ ΚΑΙ ΤΥΠΟΠΟΙΗΣΗΣ</t>
  </si>
  <si>
    <t xml:space="preserve">LD131-0043631                 </t>
  </si>
  <si>
    <t>ΕΚΣΥΓΧΡΟΝΙΣΜΟΣ ΤΗΣ ΕΤΑΙΡΕΙΑΣ «ΚΤΗΜΑ ΣΤΑΥΡΟΠΟΥΛΟΥ ΟΕ»</t>
  </si>
  <si>
    <t>LD131-0049587</t>
  </si>
  <si>
    <t>ΙΔΡΥΣΗ ΜΟΝΑΔΑΣ ΠΑΡΑΓΩΓΗΣ ΓΑΛΑΚΤΟΣ ΤΥΡΙΟΥ ΚΑΙ ΓΑΛΑΚΤΟΚΟΜΙΚΩΝ ΠΡΟΪΟΝΤΩΝ</t>
  </si>
  <si>
    <t xml:space="preserve">LD131-0038026                 </t>
  </si>
  <si>
    <t>ΕΚΣΥΓΧΡΟΝΙΣΜΟΣ ΥΦΙΣΤΑΜΕΝΗΣ ΜΟΝΑΔΑΣ ΕΠΕΞΕΡΓΑΣΙΑΣ ΛΑΧΑΝΙΚΩΝ ΚΑΙ ΕΛΑΙΩΝ</t>
  </si>
  <si>
    <t xml:space="preserve">LD131-0043174                 </t>
  </si>
  <si>
    <t>ΙΔΡΥΣΗ ΜΟΝΑΔΑΣ ΔΙΑΛΟΓΗΣ, ΤΥΠΟΠΟΙΗΣΗΣ, ΣΥΣΚΕΥΑΣΙΑΣ, ΑΠΟΘΗΚΕΥΣΗΣ ΚΑΙ ΕΜΠΟΡΙΑΣ ΑΓΡΟΤΙΚΩΝ ΠΡΟΪΟΝΤΩΝ</t>
  </si>
  <si>
    <t xml:space="preserve">LD131-0042514                 </t>
  </si>
  <si>
    <t>ΜΕΤΑΓΚΑΤΑΣΤΑΣΗ ΚΑΙ ΕΚΣΥΓΧΡΟΝΙΣΜΟΣ ΕΛΑΙΟΤΡΙΒΕΙΟΥ</t>
  </si>
  <si>
    <t>LD131-0051880</t>
  </si>
  <si>
    <t>ΕΚΣΥΓΧΡΟΝΙΣΜΟΣ-ΕΠΕΚΤΑΣΗ ΥΦΙΣΤΑΜΕΝΟΥ ΕΛΑΙΟΤΡΙΒΕΙΟΥ</t>
  </si>
  <si>
    <t xml:space="preserve">LD131-0045430                 </t>
  </si>
  <si>
    <t>ΠΡΟΜΗΘΕΙΑ ΜΗΧΑΝΟΛΟΓΙΚΟΥ ΕΞΟΠΛΙΣΜΟΥ ΕΛΑΙΟΤΡΙΒΕΙΟΥ</t>
  </si>
  <si>
    <t xml:space="preserve">LD131-0049677                 </t>
  </si>
  <si>
    <t>ΕΠΕΚΤΑΣΗ ΚΑΙ ΕΚΣΥΓΧΡΟΝΙΣΜΟΣ ΜΟΝΑΔΑΣ ΠΑΡΑΓΩΓΗΣ ΚΡΕΑΤΟΠΑΡΑΣΚΕΥΑΣΜΑΤΩΝ</t>
  </si>
  <si>
    <t xml:space="preserve">LD131-0042281                 </t>
  </si>
  <si>
    <t>ΜΕΤΕΓΚΑΤΑΣΤΑΣΗ ΚΑΙ ΕΚΣΥΓΧΡΟΝΙΣΜΟΣ ΕΛΑΙΟΤΡΙΒΕΙΟΥ ΣΤΗΝ ΕΦΥΡΑ ΗΛΕΙΑΣ</t>
  </si>
  <si>
    <t xml:space="preserve">LD131-0043175                 </t>
  </si>
  <si>
    <t xml:space="preserve">ΕΚΣΥΓΧΡΟΝΙΣΜΟΣ ΕΛΑΙΟΤΡΙΒΕΙΟΥ </t>
  </si>
  <si>
    <t xml:space="preserve">LD131-0049196                 </t>
  </si>
  <si>
    <t>ΕΚΣΥΓΧΡΟΝΙΣΜΟΣ ΕΛΑΙΟΤΡΙΒΕΙΟΥ ΣΤΟ ΧΕΛΙΔΟΝΙ ΑΡΧΑΙΑΣ ΟΛΥΜΠΙΑΣ</t>
  </si>
  <si>
    <t xml:space="preserve">LD131-0045729                 </t>
  </si>
  <si>
    <t>ΕΛΣΥΓΧΡΟΝΙΣΜΟΣ ΕΛΑΙΟΤΡΙΒΕΙΟΥ ΑΜΥΓΔΑΛΕΩΝ ΗΛΕΙΑΣ</t>
  </si>
  <si>
    <t xml:space="preserve">LD131-0049582                 </t>
  </si>
  <si>
    <t>ΠΡΟΜΗΘΕΙΑ ΔΕΞΑΜΕΝΩΝ ΟΙΝΟΥ, ΙΔΡΥΣΗ ΧΩΡΟΥ ΕΚΘΕΤΗΡΙΟΥ-ΠΩΛΗΤΗΡΙΟΥ ΠΡΟΙΟΝΤΩΝ ΟΙΝΟΥ ΚΑΙ ΧΩΡΟΥ ΓΕΥΣΙΓΝΩΣΙΑΣ</t>
  </si>
  <si>
    <t xml:space="preserve">LD131-0048737                 </t>
  </si>
  <si>
    <t>ΙΔΡΥΣΗ ΣΥΣΚΕΥΑΣΤΗΡΙΟΥ ΑΓΡΟΤΙΚΩΝ ΠΡΟΪΟΝΤΩΝ</t>
  </si>
  <si>
    <t xml:space="preserve">LD131-0045728                 </t>
  </si>
  <si>
    <t>ΕΚΣΥΓΧΡΟΝΙΣΜΟΣ ΕΛΑΙΟΤΡΙΒΕΙΟΥ ΛΑΛΑ ΑΡΧΑΙΑΣ ΟΛΥΜΠΙΑΣ</t>
  </si>
  <si>
    <t xml:space="preserve">LD131-0042506                 </t>
  </si>
  <si>
    <t>ΕΚΣΥΓΧΡΟΝΙΣΜΟΣ ΕΛΑΙΟΤΡΙΒΕΙΟΥ ΚΛΑΔΕΟΥ ΟΛΥΜΠΙΑΣ</t>
  </si>
  <si>
    <t>LD131-0051263</t>
  </si>
  <si>
    <t>ΕΚΣΥΓΧΡΟΝΙΣΜΟΣ ΟΛΥΜΠΙΑ ΞΕΝΙΑ ΑΒΑΕ</t>
  </si>
  <si>
    <t xml:space="preserve">LD131-0049423                 </t>
  </si>
  <si>
    <t>ΑΥΞΗΣΗ ΠΑΡΑΓΩΓΙΚΟΤΗΤΑΣ ΟΙΝΟΠΟΙΕΙΟΥ ΚΤΗΜΑ ΚΩΝΣΤΑΝΤΙΝΟΠΟΥΛΟΣ Μ.Ι.Κ.Ε.</t>
  </si>
  <si>
    <t xml:space="preserve">LD131-0049315                 </t>
  </si>
  <si>
    <t>ΙΔΡΥΣΗ ΜΟΝΑΔΑΣ ΤΥΠΟΠΟΙΗΣΗΣ ΒΙΟΛΟΓΙΚΟΥ ΕΛΑΙΟΛΑΔΟΥ</t>
  </si>
  <si>
    <t>LD131-0050030</t>
  </si>
  <si>
    <t>ΑΜΥΛΟΝ. GR IKE</t>
  </si>
  <si>
    <t>LD131-0051984</t>
  </si>
  <si>
    <t>ΙΔΡΥΣΗ ΤΥΠΟΠΟΙΗΤΗΡΙΟΥ ΕΛΑΙΟΛΑΔΟΥ</t>
  </si>
  <si>
    <t>19.2.3.3_Οριζόντια εφαρμογή ενίσχυσης επενδύσεων στον τομέα του τουρισμού με σκοπό την εξυπηρέτηση των στόχων της τοπικής στρατηγικής.</t>
  </si>
  <si>
    <t xml:space="preserve">LD131-0049541                 </t>
  </si>
  <si>
    <t>ΙΔΡΥΣΗ ΜΟΝΑΔΑΣ ΕΝΑΛΛΑΚΤΙΚΟΥ ΤΟΥΡΙΣΜΟΥ -CRUISING AND FLY</t>
  </si>
  <si>
    <t xml:space="preserve">LD131-0051331                 </t>
  </si>
  <si>
    <t xml:space="preserve">LD131-0050293                 </t>
  </si>
  <si>
    <t>ΠΡΟΜΗΘΕΙΑ ΤΟΥΡΙΣΤΙΚΟΥ ΣΚΑΦΟΥΣ</t>
  </si>
  <si>
    <t>LD131-0051057</t>
  </si>
  <si>
    <t>OLYMPIA CAMP ΕΠΕΚΤΑΣΗ ΛΕΙΤΟΥΡΓΙΚΩΝ ΕΓΚΑΤΑΣΤΑΣΕΩΝ, ΔΥΝΑΜΙΚΟΤΗΤΑΣ ΚΑΙ ΔΡΑΣΤΗΡΙΟΤΗΤΩΝ ΕΝΑΛΛΑΚΤΙΚΟΥ ΤΟΥΡΙΣΜΟΥ</t>
  </si>
  <si>
    <t>LD131-0049345</t>
  </si>
  <si>
    <t>ΔΗΜΙΟΥΡΓΙΑ ΤΗΣ ΕΠΙΧΕΙΡΗΣΗΣ ΜΑΛΛΙΟΣ ΠΑΝΑΓΙΩΤΗΣ ΓΙΑ ΠΑΡΟΧΗ ΥΠΗΡΕΣΙΩΝ ΕΣΤΙΑΣΗΣ</t>
  </si>
  <si>
    <t xml:space="preserve">LD131-0051221                 </t>
  </si>
  <si>
    <t>ΚΑΤΑΣΚΕΥΗ ΕΝΟΙΚΙΑΖΟΜΕΝΩΝ ΔΩΜΑΤΙΩΝ</t>
  </si>
  <si>
    <t xml:space="preserve">LD131-0047335                 </t>
  </si>
  <si>
    <t>ΙΔΡΥΣΗ ΕΝΟΙΚΙΑΖΟΜΕΝΩΝ ΕΠΙΠΛΩΜΕΝΩΝ ΔΙΑΜΕΡΙΣΜΑΤΩΝ 3 ΚΛΕΙΔΙΩΝ</t>
  </si>
  <si>
    <t xml:space="preserve">LD131-0049277                 </t>
  </si>
  <si>
    <t>ΙΔΡΥΣΗ ΕΝΟΙΚΙΑΖΟΜΕΝΩΝ ΔΩΜΑΤΙΩΝ</t>
  </si>
  <si>
    <t>LD131-0042280</t>
  </si>
  <si>
    <t>ΜΟΝΑΔΑ ΕΠΙΠΛΩΜΕΝΩΝ ΔΩΜΑΤΙΩΝ</t>
  </si>
  <si>
    <t xml:space="preserve">LD131-0049660                 </t>
  </si>
  <si>
    <t>ΙΔΡΥΣΗ ΕΝΟΙΚΙΑΖΟΜΕΝΩΝ ΔΩΜΑΤΙΩΝ 3 ΚΛΕΙΔΙΩΝ ΣΤΟΝ ΚΑΚΟΒΑΤΟ</t>
  </si>
  <si>
    <t xml:space="preserve">LD131-0041639                 </t>
  </si>
  <si>
    <t xml:space="preserve">ΙΔΡΥΣΗ ΕΝΟΙΚΙΑΖΟΜΕΝΩΝ ΔΙΑΜΕΡΙΣΜΑΤΩΝ </t>
  </si>
  <si>
    <t xml:space="preserve">LD131-0049210                 </t>
  </si>
  <si>
    <t xml:space="preserve">ΙΔΡΥΣΗ ΕΝΟΙΚΙΑΖΟΜΕΝΩΝ ΕΠΙΠΛΩΜΕΝΩΝ ΔΙΑΜΕΡΙΣΜΑΤΩΝ </t>
  </si>
  <si>
    <t>LD131-0049546</t>
  </si>
  <si>
    <t xml:space="preserve">ΔΗΜΙΟΥΡΓΙΑ ΕΠΙΣΚΕΨΙΜΟΥ ΑΓΡΟΚΤΗΜΑΤΟΣ ΜΕ ΑΝΑΠΤΥΞΗ ΕΞΙ ΤΟΥΡΙΣΤΙΚΩΝ ΚΑΤΟΙΚΙΩΝ </t>
  </si>
  <si>
    <t xml:space="preserve">LD131-0048665                 </t>
  </si>
  <si>
    <t>ΙΔΡΥΣΗ ΕΝΟΙΚΙΑΖΟΜΕΝΩΝ ΕΠΙΠΛΩΜΕΝΩΝ ΔΙΑΜΕΡΙΣΜΑΤΩΝ ΣΤΟ ΑΡΚΟΥΔΙ</t>
  </si>
  <si>
    <t xml:space="preserve">LD131-0049011                 </t>
  </si>
  <si>
    <t>ΙΔΡΥΣΗ  ΧΩΡΟΥ ΕΣΤΙΑΣΗΣ</t>
  </si>
  <si>
    <t xml:space="preserve">LD131-0051356                 </t>
  </si>
  <si>
    <t>ΒΕΛΤΙΩΣΗ, ΕΚΣΥΓΧΡΟΝΙΣΜΟΣ, ΕΠΕΚΤΑΣΗ ΥΦΙΣΤΑΜΕΝΗΣ ΞΕΝΟΔΟΧΕΙΑΚΗΣ ΜΟΝΑΔΑΣ</t>
  </si>
  <si>
    <t xml:space="preserve">LD131-0048245                 </t>
  </si>
  <si>
    <t>ΕΚΣΥΓΧΡΟΝΙΣΜΟΣ ΚΑΙ ΕΠΕΚΤΑΣΗ ΚΑΤΑΣΚΗΝΩΣΗΣ GREEN CAMP</t>
  </si>
  <si>
    <t xml:space="preserve">ΜΗ ΠΑΡΑΔΕΚΤΗ -ΚΡΙΤΗΡΙΑ ΕΠΙΛΕΞΙΜΟΤΗΤΑΣ </t>
  </si>
  <si>
    <t>LD131-0050176</t>
  </si>
  <si>
    <t xml:space="preserve">ΙΔΡΥΣΗ ΕΝΟΙΚΙΑΖΟΜΕΝΩΝ ΕΠΙΠΛΩΜΕΝΩΝ ΚΑΤΟΙΚΙΩΝ LAVAZOS VILLAS </t>
  </si>
  <si>
    <t xml:space="preserve">LD131-0047912                 </t>
  </si>
  <si>
    <t>ΙΔΡΥΣΗ ΤΟΥΡΙΣΤΙΚΩΝ ΕΠΙΠΛΩΜΕΝΩΝ ΚΑΤΟΙΚΙΩΝ ΣΤΟ ΚΑΣΤΡΟ ΚΥΛΛΗΝΗΣ</t>
  </si>
  <si>
    <t>ΜΗ ΠΑΡΑΔΕΚΤΗ -ΚΡΙΤΗΡΙΑ  ΕΠΙΛΟΓΗΣ</t>
  </si>
  <si>
    <t xml:space="preserve">LD131-0042893                 </t>
  </si>
  <si>
    <t>ΙΔΡΥΣΗ ΕΝΟΙΚΙΑΖΟΜΕΝΩΝ ΔΩΜΑΤΙΩΝ ΣΤΗΝ ΣΚΑΦΙΔΙΑ</t>
  </si>
  <si>
    <t>LD131-0051842</t>
  </si>
  <si>
    <t>ΙΔΡΥΣΗ ΤΟΥΡΙΣΤΙΚΩΝ ΚΑΤΑΛΥΜΑΤΩΝ</t>
  </si>
  <si>
    <t>19.2.3.4_Οριζόντια εφαρμογή ενίσχυσης επενδύσεων στους τομείς της βιοτεχνίας, χειροτεχνίας, παραγωγής ειδών μετά την 1η μεταποίηση, και του εμπορίου με σκοπό την εξυπηρέτηση των στόχων της τοπικής στρατηγικής.</t>
  </si>
  <si>
    <t>LD131-0051327</t>
  </si>
  <si>
    <t>ΙΔΡΥΣΗ ΦΑΡΜΑΚΕΙΟΥ</t>
  </si>
  <si>
    <t xml:space="preserve">LD131-0043791                 </t>
  </si>
  <si>
    <t>ΙΔΡΥΣΗ ΕΠΙΧΕΙΡΗΣΗΣ ΠΑΡΑΓΩΓΗΣ ΚΑΙ ΕΜΠΟΡΙΑΣ ΝΩΠΩΝ ΕΙΔΩΝ ΖΑΧΑΡΟΠΛΑΣΤΙΚΗΣ, ΓΛΥΚΙΣΜΑΤΩΝ ΚΑΙ ΠΑΓΩΤΟΥ ΣΤΗ ΖΑΧΑΡΩ ΗΛΕΙΑΣ</t>
  </si>
  <si>
    <t xml:space="preserve">LD131-0042515                 </t>
  </si>
  <si>
    <t>ΕΠΕΚΤΑΣΗ - ΕΚΣΥΓΧΡΟΝΙΣΜΟΣ ΒΙΟΤΕΧΝΙΑΣ ΜΕΤΑΛΛΙΚΩΝ ΚΟΥΦΩΜΑΤΩΝ</t>
  </si>
  <si>
    <t>19.2.3.5_Οριζόντια εφαρμογή ενίσχυσης επενδύσεων παροχής υπηρεσιών για την εξυπηρέτηση του αγροτικού πληθυσμού με σκοπό την εξυπηρέτηση των στόχων της τοπικής στρατηγικής.</t>
  </si>
  <si>
    <t xml:space="preserve">LD131-0042564                 </t>
  </si>
  <si>
    <t>ΠΛΥΝΤΗΡΙΟ ΑΥΤΟΚΙΝΗΤΩΝ</t>
  </si>
  <si>
    <t xml:space="preserve">LD131-0043638                 </t>
  </si>
  <si>
    <t>ΙΔΡΥΣΗ ΣΥΝΕΡΓΕΙΟΥ ΕΠΙΣΚΕΥΗΣ ΟΧΗΜΑΤΩΝ ΚΑΙ ΣΥΣΤΗΜΑΤΩΝ ΥΓΡΑΕΡΙΟΚΙΝΗΣΗΣ</t>
  </si>
  <si>
    <t>ΣΥΝΟΛΑ ΜΗ ΠΑΡΑΔΕΚΤΩΝ ΑΙΤΗΣΕΩΝ ΠΡΟΣΚΛΗΣΗΣ</t>
  </si>
  <si>
    <t>ΓΕΝΙΚΟ ΣΥΝΟΛΟ ΠΡΟΣΚΛΗΣΗΣ</t>
  </si>
  <si>
    <t>ΟΡΙΣΤΙΚΟΣ ΠΙΝΑΚΑΣ ΚΑΤΑΤΑΞΗΣ  ΑΙΤΗΣΕΩΝ ΣΤΗΡΙΞΗΣ ΠΡΟΣΚΛΗΣΗΣ ΙΔΙΩΤΙΚΩΝ ΠΑΡΕΜΒΑΣΕΩΝ 67/2019</t>
  </si>
  <si>
    <t>ΠΑΡΑΔΕΚΤΗ ΠΡΟΣ ΣΤΗΡΙΞΗ ΠΑΡΑΙΤΗΣΗ</t>
  </si>
  <si>
    <t>ΠΑΡΑΔΕΚΤΗ ΠΡΟΣ ΣΤΗΡΙΞΗ-ΠΑΡΑΙΤΗΣΗ</t>
  </si>
  <si>
    <t>ΣΥΝΟΛΑ ΠΑΡΑΔΕΚΤΩΝ ΑΙΤΗΣΕΩΝ ΠΡΟΣΚΛΗΣΗΣ ΜΕΤΑ ΠΑΡΑΙΤΗΣΕΙΣ</t>
  </si>
  <si>
    <t xml:space="preserve"> ΠΑΡΑΔΕΚΤΗ ΠΡΟΣ ΣΤΗΡΙΞΗ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</si>
</sst>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sz val="10"/>
      <name val="Arial"/>
      <family val="2"/>
      <charset val="161"/>
    </font>
    <font>
      <b/>
      <sz val="10"/>
      <name val="Verdana"/>
      <family val="2"/>
      <charset val="161"/>
    </font>
    <font>
      <sz val="8"/>
      <name val="Verdana"/>
      <family val="2"/>
      <charset val="161"/>
    </font>
    <font>
      <sz val="9"/>
      <color rgb="FF333333"/>
      <name val="Arial"/>
      <family val="2"/>
      <charset val="161"/>
    </font>
    <font>
      <sz val="10"/>
      <color rgb="FFFF0000"/>
      <name val="Arial"/>
      <family val="2"/>
      <charset val="161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3" fillId="0" borderId="0" xfId="1" applyFont="1"/>
    <xf numFmtId="4" fontId="3" fillId="0" borderId="1" xfId="1" applyNumberFormat="1" applyFont="1" applyBorder="1"/>
    <xf numFmtId="0" fontId="5" fillId="0" borderId="1" xfId="1" applyFont="1" applyBorder="1" applyAlignment="1">
      <alignment wrapText="1"/>
    </xf>
    <xf numFmtId="4" fontId="2" fillId="4" borderId="1" xfId="1" applyNumberFormat="1" applyFont="1" applyFill="1" applyBorder="1"/>
    <xf numFmtId="4" fontId="3" fillId="4" borderId="1" xfId="1" applyNumberFormat="1" applyFont="1" applyFill="1" applyBorder="1"/>
    <xf numFmtId="0" fontId="3" fillId="0" borderId="1" xfId="1" applyFont="1" applyBorder="1"/>
    <xf numFmtId="0" fontId="5" fillId="0" borderId="1" xfId="1" applyFont="1" applyBorder="1" applyAlignment="1">
      <alignment horizontal="left"/>
    </xf>
    <xf numFmtId="0" fontId="5" fillId="0" borderId="7" xfId="1" applyFont="1" applyBorder="1" applyAlignment="1">
      <alignment horizontal="left" wrapText="1"/>
    </xf>
    <xf numFmtId="0" fontId="3" fillId="6" borderId="1" xfId="1" applyFont="1" applyFill="1" applyBorder="1" applyAlignment="1">
      <alignment wrapText="1"/>
    </xf>
    <xf numFmtId="0" fontId="5" fillId="0" borderId="8" xfId="1" applyFont="1" applyBorder="1" applyAlignment="1">
      <alignment wrapText="1"/>
    </xf>
    <xf numFmtId="4" fontId="2" fillId="5" borderId="1" xfId="1" applyNumberFormat="1" applyFont="1" applyFill="1" applyBorder="1"/>
    <xf numFmtId="4" fontId="2" fillId="5" borderId="9" xfId="1" applyNumberFormat="1" applyFont="1" applyFill="1" applyBorder="1"/>
    <xf numFmtId="4" fontId="3" fillId="5" borderId="5" xfId="1" applyNumberFormat="1" applyFont="1" applyFill="1" applyBorder="1"/>
    <xf numFmtId="0" fontId="5" fillId="0" borderId="2" xfId="1" applyFont="1" applyBorder="1" applyAlignment="1">
      <alignment wrapText="1"/>
    </xf>
    <xf numFmtId="0" fontId="5" fillId="0" borderId="10" xfId="1" applyFont="1" applyBorder="1" applyAlignment="1">
      <alignment horizontal="left"/>
    </xf>
    <xf numFmtId="4" fontId="3" fillId="0" borderId="0" xfId="1" applyNumberFormat="1" applyFont="1"/>
    <xf numFmtId="4" fontId="3" fillId="5" borderId="1" xfId="1" applyNumberFormat="1" applyFont="1" applyFill="1" applyBorder="1"/>
    <xf numFmtId="4" fontId="2" fillId="3" borderId="1" xfId="1" applyNumberFormat="1" applyFont="1" applyFill="1" applyBorder="1"/>
    <xf numFmtId="0" fontId="3" fillId="3" borderId="1" xfId="1" applyFont="1" applyFill="1" applyBorder="1"/>
    <xf numFmtId="0" fontId="4" fillId="0" borderId="1" xfId="1" applyFont="1" applyFill="1" applyBorder="1" applyAlignment="1">
      <alignment wrapText="1"/>
    </xf>
    <xf numFmtId="0" fontId="3" fillId="7" borderId="5" xfId="1" applyFont="1" applyFill="1" applyBorder="1" applyAlignment="1">
      <alignment horizontal="center"/>
    </xf>
    <xf numFmtId="0" fontId="5" fillId="7" borderId="6" xfId="1" applyFont="1" applyFill="1" applyBorder="1" applyAlignment="1">
      <alignment horizontal="left"/>
    </xf>
    <xf numFmtId="0" fontId="5" fillId="7" borderId="1" xfId="1" applyFont="1" applyFill="1" applyBorder="1" applyAlignment="1">
      <alignment horizontal="left" wrapText="1"/>
    </xf>
    <xf numFmtId="4" fontId="3" fillId="7" borderId="1" xfId="1" applyNumberFormat="1" applyFont="1" applyFill="1" applyBorder="1"/>
    <xf numFmtId="4" fontId="3" fillId="7" borderId="1" xfId="1" applyNumberFormat="1" applyFont="1" applyFill="1" applyBorder="1" applyAlignment="1">
      <alignment wrapText="1"/>
    </xf>
    <xf numFmtId="0" fontId="3" fillId="7" borderId="1" xfId="1" applyFont="1" applyFill="1" applyBorder="1" applyAlignment="1">
      <alignment horizontal="center"/>
    </xf>
    <xf numFmtId="0" fontId="5" fillId="7" borderId="7" xfId="1" applyFont="1" applyFill="1" applyBorder="1" applyAlignment="1">
      <alignment horizontal="left"/>
    </xf>
    <xf numFmtId="0" fontId="5" fillId="7" borderId="1" xfId="1" applyFont="1" applyFill="1" applyBorder="1" applyAlignment="1">
      <alignment wrapText="1"/>
    </xf>
    <xf numFmtId="0" fontId="5" fillId="7" borderId="10" xfId="1" applyFont="1" applyFill="1" applyBorder="1" applyAlignment="1">
      <alignment wrapText="1"/>
    </xf>
    <xf numFmtId="0" fontId="7" fillId="7" borderId="1" xfId="1" applyFont="1" applyFill="1" applyBorder="1" applyAlignment="1">
      <alignment horizontal="center"/>
    </xf>
    <xf numFmtId="0" fontId="6" fillId="7" borderId="1" xfId="1" applyFont="1" applyFill="1" applyBorder="1" applyAlignment="1">
      <alignment wrapText="1"/>
    </xf>
    <xf numFmtId="0" fontId="1" fillId="7" borderId="1" xfId="1" applyFont="1" applyFill="1" applyBorder="1" applyAlignment="1">
      <alignment horizontal="center"/>
    </xf>
    <xf numFmtId="4" fontId="1" fillId="7" borderId="1" xfId="1" applyNumberFormat="1" applyFont="1" applyFill="1" applyBorder="1"/>
    <xf numFmtId="0" fontId="3" fillId="0" borderId="1" xfId="1" applyFont="1" applyFill="1" applyBorder="1" applyAlignment="1">
      <alignment horizontal="center"/>
    </xf>
    <xf numFmtId="0" fontId="5" fillId="0" borderId="1" xfId="1" applyFont="1" applyFill="1" applyBorder="1" applyAlignment="1">
      <alignment wrapText="1"/>
    </xf>
    <xf numFmtId="4" fontId="3" fillId="0" borderId="1" xfId="1" applyNumberFormat="1" applyFont="1" applyFill="1" applyBorder="1"/>
    <xf numFmtId="4" fontId="1" fillId="7" borderId="1" xfId="1" applyNumberFormat="1" applyFont="1" applyFill="1" applyBorder="1" applyAlignment="1">
      <alignment wrapText="1"/>
    </xf>
    <xf numFmtId="4" fontId="1" fillId="0" borderId="1" xfId="1" applyNumberFormat="1" applyFont="1" applyFill="1" applyBorder="1" applyAlignment="1">
      <alignment wrapText="1"/>
    </xf>
    <xf numFmtId="0" fontId="2" fillId="3" borderId="2" xfId="1" applyFont="1" applyFill="1" applyBorder="1" applyAlignment="1">
      <alignment horizontal="center" wrapText="1"/>
    </xf>
    <xf numFmtId="0" fontId="2" fillId="3" borderId="3" xfId="1" applyFont="1" applyFill="1" applyBorder="1" applyAlignment="1">
      <alignment horizontal="center" wrapText="1"/>
    </xf>
    <xf numFmtId="0" fontId="2" fillId="3" borderId="4" xfId="1" applyFont="1" applyFill="1" applyBorder="1" applyAlignment="1">
      <alignment horizontal="center" wrapText="1"/>
    </xf>
    <xf numFmtId="0" fontId="2" fillId="2" borderId="1" xfId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 wrapText="1"/>
    </xf>
    <xf numFmtId="0" fontId="2" fillId="4" borderId="2" xfId="1" applyFont="1" applyFill="1" applyBorder="1" applyAlignment="1">
      <alignment horizontal="center"/>
    </xf>
    <xf numFmtId="0" fontId="2" fillId="4" borderId="3" xfId="1" applyFont="1" applyFill="1" applyBorder="1" applyAlignment="1">
      <alignment horizontal="center"/>
    </xf>
    <xf numFmtId="0" fontId="2" fillId="4" borderId="4" xfId="1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 wrapText="1"/>
    </xf>
    <xf numFmtId="0" fontId="2" fillId="5" borderId="1" xfId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2" fillId="5" borderId="2" xfId="1" applyFont="1" applyFill="1" applyBorder="1" applyAlignment="1">
      <alignment horizontal="center"/>
    </xf>
    <xf numFmtId="0" fontId="2" fillId="5" borderId="3" xfId="1" applyFont="1" applyFill="1" applyBorder="1" applyAlignment="1">
      <alignment horizontal="center"/>
    </xf>
    <xf numFmtId="0" fontId="2" fillId="5" borderId="4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left"/>
    </xf>
  </cellXfs>
  <cellStyles count="2">
    <cellStyle name="Κανονικό" xfId="0" builtinId="0"/>
    <cellStyle name="Κανονικό 2" xfId="1" xr:uid="{88F50CD4-FDC7-42BF-883C-12C709B4C4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913;%20CLLD%20LEADER%202014-20/7%20&#928;&#929;&#927;&#931;&#922;&#923;&#919;&#931;&#919;%20&#921;&#916;&#921;&#937;&#932;&#921;&#922;&#937;&#925;/&#913;&#926;&#921;&#927;&#923;&#927;&#915;&#919;&#931;&#919;%20&#921;&#916;&#921;&#937;&#932;&#921;&#922;&#937;&#925;/&#928;&#929;&#927;&#939;&#928;&#927;&#923;&#927;&#915;&#921;&#931;&#924;&#927;&#921;%20&#921;&#916;&#921;&#937;&#932;&#921;&#922;&#937;&#925;/&#928;&#961;&#959;&#964;&#945;&#963;&#949;&#953;&#962;%20clld%20leader%20&#956;&#949;%20&#946;&#945;&#952;&#956;&#959;&#955;%20&#915;&#92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913;%20CLLD%20LEADER%202014-20/7%20&#928;&#929;&#927;&#931;&#922;&#923;&#919;&#931;&#919;%20&#921;&#916;&#921;&#937;&#932;&#921;&#922;&#937;&#925;/&#913;&#926;&#921;&#927;&#923;&#927;&#915;&#919;&#931;&#919;%20&#921;&#916;&#921;&#937;&#932;&#921;&#922;&#937;&#925;/&#933;&#928;&#917;&#929;&#916;&#917;&#931;&#924;&#917;&#933;&#931;&#919;/&#913;&#921;&#932;&#919;&#924;&#913;%20&#933;&#928;&#917;&#929;&#916;&#917;&#931;&#924;&#917;&#933;&#931;&#919;&#931;/&#913;&#921;&#932;&#919;&#924;&#913;%202%20&#921;&#927;&#933;&#923;&#921;&#927;&#931;%202021/&#913;&#957;&#964;&#943;&#947;&#961;&#945;&#966;&#959;%20&#964;&#959;&#965;%20&#928;&#921;&#925;%20&#925;&#917;&#913;&#931;%20&#933;&#928;&#917;&#929;&#916;%20&#921;&#916;%20&#917;&#929;&#915;&#937;&#92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ΠΡΟΚ"/>
      <sheetName val="19.2.2.2"/>
      <sheetName val="19.2.2.3"/>
      <sheetName val="19.2.2.4"/>
      <sheetName val="19.2.2.5"/>
      <sheetName val="19.2.3.1"/>
      <sheetName val="19.2.3.3"/>
      <sheetName val="19.2.3.4"/>
      <sheetName val="19.2.3.5"/>
      <sheetName val="ΣΕΙΡΑ ΚΑΤΑΤΑΞΗΣ ΠΡΟΣΘΕΤΑ"/>
      <sheetName val="ΣΕΙΡΑ ΚΑΤΑΤΑΞΗΣ ΠΡΟΣΘΕΤΑΓΕΝΙΚΟ"/>
      <sheetName val="ΣΕΙΡΑ ΚΑΤΑΤΑΞΗΣΜΕΤΑΠΟΙΗΣΗ"/>
      <sheetName val="προχειρο"/>
      <sheetName val="ΣΕΙΡΑ ΚΑΤΑΤ ΧΩΡΙΣ ΜΕΤΑΦ"/>
      <sheetName val="ΣΕΙΡΑ ΚΑΤΑΤ ΧΩΡΙΣ ΜΕΤΑΦ ΠΔΕ"/>
      <sheetName val="ΣΕΙΡΑ ΚΑΤΑΤ ΜΕΤ ΕΝΤΟΣ ΘΚ"/>
      <sheetName val="ΣΕΙΡΑ ΚΑΤΑΤ ΜΕΤ ΓΕΝΙΚΑ "/>
      <sheetName val="ΣΕΙΡΑ ΚΑΤΑΤ ΜΕΤΑΠΟΙΗΣΗ)"/>
      <sheetName val="ΣΕΙΡΑ ΚΑΤΑΤ 19.2.3.3"/>
      <sheetName val="Φύλλο3"/>
    </sheetNames>
    <sheetDataSet>
      <sheetData sheetId="0"/>
      <sheetData sheetId="1">
        <row r="6">
          <cell r="M6">
            <v>14238.563749999999</v>
          </cell>
        </row>
      </sheetData>
      <sheetData sheetId="2"/>
      <sheetData sheetId="3"/>
      <sheetData sheetId="4"/>
      <sheetData sheetId="5"/>
      <sheetData sheetId="6">
        <row r="17">
          <cell r="K17">
            <v>389717.9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">
          <cell r="I4">
            <v>448672.64999999851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pendyseis.gr/mis/(S(dhut31452z0uihng32c4gln0))/Modules/ActivitiesMgmt/ActivityEdit.aspx?ContractActivityID=2292251" TargetMode="External"/><Relationship Id="rId13" Type="http://schemas.openxmlformats.org/officeDocument/2006/relationships/hyperlink" Target="https://www.ependyseis.gr/mis/(S(netlupqbzc12ozmyhxagzkav))/Modules/ActivitiesMgmt/ActivityEdit.aspx?ContractActivityID=2295205" TargetMode="External"/><Relationship Id="rId3" Type="http://schemas.openxmlformats.org/officeDocument/2006/relationships/hyperlink" Target="https://www.ependyseis.gr/mis/(S(ikcrfmanpxpwcbi4idumcxuy))/Modules/ActivitiesMgmt/ActivityEdit.aspx?ContractActivityID=2314167" TargetMode="External"/><Relationship Id="rId7" Type="http://schemas.openxmlformats.org/officeDocument/2006/relationships/hyperlink" Target="https://www.ependyseis.gr/mis/(S(v4oukdayl5bkze45xjgwhd45))/Modules/ActivitiesMgmt/ActivityEdit.aspx?ContractActivityID=2295461" TargetMode="External"/><Relationship Id="rId12" Type="http://schemas.openxmlformats.org/officeDocument/2006/relationships/hyperlink" Target="https://www.ependyseis.gr/mis/(S(dhut31452z0uihng32c4gln0))/Modules/ActivitiesMgmt/ActivityEdit.aspx?ContractActivityID=2305520" TargetMode="External"/><Relationship Id="rId2" Type="http://schemas.openxmlformats.org/officeDocument/2006/relationships/hyperlink" Target="https://www.ependyseis.gr/mis/(S(dhut31452z0uihng32c4gln0))/Modules/ActivitiesMgmt/ActivityEdit.aspx?ContractActivityID=2293099" TargetMode="External"/><Relationship Id="rId1" Type="http://schemas.openxmlformats.org/officeDocument/2006/relationships/hyperlink" Target="https://www.ependyseis.gr/mis/(S(v4oukdayl5bkze45xjgwhd45))/Modules/ActivitiesMgmt/ActivityEdit.aspx?ContractActivityID=2253577" TargetMode="External"/><Relationship Id="rId6" Type="http://schemas.openxmlformats.org/officeDocument/2006/relationships/hyperlink" Target="https://www.ependyseis.gr/mis/(S(netlupqbzc12ozmyhxagzkav))/Modules/ActivitiesMgmt/ActivityEdit.aspx?ContractActivityID=2277957" TargetMode="External"/><Relationship Id="rId11" Type="http://schemas.openxmlformats.org/officeDocument/2006/relationships/hyperlink" Target="https://www.ependyseis.gr/mis/(S(dhut31452z0uihng32c4gln0))/Modules/ActivitiesMgmt/ActivityEdit.aspx?ContractActivityID=2294203" TargetMode="External"/><Relationship Id="rId5" Type="http://schemas.openxmlformats.org/officeDocument/2006/relationships/hyperlink" Target="https://www.ependyseis.gr/mis/(S(netlupqbzc12ozmyhxagzkav))/Modules/ActivitiesMgmt/ActivityEdit.aspx?ContractActivityID=2223119" TargetMode="External"/><Relationship Id="rId10" Type="http://schemas.openxmlformats.org/officeDocument/2006/relationships/hyperlink" Target="https://www.ependyseis.gr/mis/(S(jwekotag54fmoi45yci3m0z3))/Modules/ActivitiesMgmt/ActivityEdit.aspx?ContractActivityID=2312883" TargetMode="External"/><Relationship Id="rId4" Type="http://schemas.openxmlformats.org/officeDocument/2006/relationships/hyperlink" Target="https://www.ependyseis.gr/mis/(S(dhut31452z0uihng32c4gln0))/Modules/ActivitiesMgmt/ActivityEdit.aspx?ContractActivityID=2255421" TargetMode="External"/><Relationship Id="rId9" Type="http://schemas.openxmlformats.org/officeDocument/2006/relationships/hyperlink" Target="https://www.ependyseis.gr/mis/(S(dhut31452z0uihng32c4gln0))/Modules/ActivitiesMgmt/ActivityEdit.aspx?ContractActivityID=2313749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111DC-BA0F-4239-B4E1-C3D3452098C0}">
  <sheetPr>
    <tabColor rgb="FF00B050"/>
  </sheetPr>
  <dimension ref="A1:G133"/>
  <sheetViews>
    <sheetView tabSelected="1" topLeftCell="A70" workbookViewId="0">
      <selection activeCell="L75" sqref="L75"/>
    </sheetView>
  </sheetViews>
  <sheetFormatPr defaultRowHeight="13.2" x14ac:dyDescent="0.25"/>
  <cols>
    <col min="1" max="1" width="10.33203125" style="1" customWidth="1"/>
    <col min="2" max="2" width="13.33203125" style="1" customWidth="1"/>
    <col min="3" max="3" width="22" style="1" customWidth="1"/>
    <col min="4" max="4" width="15.33203125" style="1" customWidth="1"/>
    <col min="5" max="5" width="14.33203125" style="1" customWidth="1"/>
    <col min="6" max="6" width="13" style="1" customWidth="1"/>
    <col min="7" max="7" width="17" style="1" customWidth="1"/>
    <col min="8" max="242" width="9.109375" style="1"/>
    <col min="243" max="243" width="10.33203125" style="1" customWidth="1"/>
    <col min="244" max="244" width="13.33203125" style="1" customWidth="1"/>
    <col min="245" max="245" width="29.33203125" style="1" customWidth="1"/>
    <col min="246" max="246" width="22" style="1" customWidth="1"/>
    <col min="247" max="247" width="15.33203125" style="1" customWidth="1"/>
    <col min="248" max="248" width="14.33203125" style="1" customWidth="1"/>
    <col min="249" max="249" width="13" style="1" customWidth="1"/>
    <col min="250" max="250" width="17" style="1" customWidth="1"/>
    <col min="251" max="251" width="9.109375" style="1"/>
    <col min="252" max="253" width="11.6640625" style="1" bestFit="1" customWidth="1"/>
    <col min="254" max="255" width="9.109375" style="1"/>
    <col min="256" max="256" width="13.5546875" style="1" customWidth="1"/>
    <col min="257" max="498" width="9.109375" style="1"/>
    <col min="499" max="499" width="10.33203125" style="1" customWidth="1"/>
    <col min="500" max="500" width="13.33203125" style="1" customWidth="1"/>
    <col min="501" max="501" width="29.33203125" style="1" customWidth="1"/>
    <col min="502" max="502" width="22" style="1" customWidth="1"/>
    <col min="503" max="503" width="15.33203125" style="1" customWidth="1"/>
    <col min="504" max="504" width="14.33203125" style="1" customWidth="1"/>
    <col min="505" max="505" width="13" style="1" customWidth="1"/>
    <col min="506" max="506" width="17" style="1" customWidth="1"/>
    <col min="507" max="507" width="9.109375" style="1"/>
    <col min="508" max="509" width="11.6640625" style="1" bestFit="1" customWidth="1"/>
    <col min="510" max="511" width="9.109375" style="1"/>
    <col min="512" max="512" width="13.5546875" style="1" customWidth="1"/>
    <col min="513" max="754" width="9.109375" style="1"/>
    <col min="755" max="755" width="10.33203125" style="1" customWidth="1"/>
    <col min="756" max="756" width="13.33203125" style="1" customWidth="1"/>
    <col min="757" max="757" width="29.33203125" style="1" customWidth="1"/>
    <col min="758" max="758" width="22" style="1" customWidth="1"/>
    <col min="759" max="759" width="15.33203125" style="1" customWidth="1"/>
    <col min="760" max="760" width="14.33203125" style="1" customWidth="1"/>
    <col min="761" max="761" width="13" style="1" customWidth="1"/>
    <col min="762" max="762" width="17" style="1" customWidth="1"/>
    <col min="763" max="763" width="9.109375" style="1"/>
    <col min="764" max="765" width="11.6640625" style="1" bestFit="1" customWidth="1"/>
    <col min="766" max="767" width="9.109375" style="1"/>
    <col min="768" max="768" width="13.5546875" style="1" customWidth="1"/>
    <col min="769" max="1010" width="9.109375" style="1"/>
    <col min="1011" max="1011" width="10.33203125" style="1" customWidth="1"/>
    <col min="1012" max="1012" width="13.33203125" style="1" customWidth="1"/>
    <col min="1013" max="1013" width="29.33203125" style="1" customWidth="1"/>
    <col min="1014" max="1014" width="22" style="1" customWidth="1"/>
    <col min="1015" max="1015" width="15.33203125" style="1" customWidth="1"/>
    <col min="1016" max="1016" width="14.33203125" style="1" customWidth="1"/>
    <col min="1017" max="1017" width="13" style="1" customWidth="1"/>
    <col min="1018" max="1018" width="17" style="1" customWidth="1"/>
    <col min="1019" max="1019" width="9.109375" style="1"/>
    <col min="1020" max="1021" width="11.6640625" style="1" bestFit="1" customWidth="1"/>
    <col min="1022" max="1023" width="9.109375" style="1"/>
    <col min="1024" max="1024" width="13.5546875" style="1" customWidth="1"/>
    <col min="1025" max="1266" width="9.109375" style="1"/>
    <col min="1267" max="1267" width="10.33203125" style="1" customWidth="1"/>
    <col min="1268" max="1268" width="13.33203125" style="1" customWidth="1"/>
    <col min="1269" max="1269" width="29.33203125" style="1" customWidth="1"/>
    <col min="1270" max="1270" width="22" style="1" customWidth="1"/>
    <col min="1271" max="1271" width="15.33203125" style="1" customWidth="1"/>
    <col min="1272" max="1272" width="14.33203125" style="1" customWidth="1"/>
    <col min="1273" max="1273" width="13" style="1" customWidth="1"/>
    <col min="1274" max="1274" width="17" style="1" customWidth="1"/>
    <col min="1275" max="1275" width="9.109375" style="1"/>
    <col min="1276" max="1277" width="11.6640625" style="1" bestFit="1" customWidth="1"/>
    <col min="1278" max="1279" width="9.109375" style="1"/>
    <col min="1280" max="1280" width="13.5546875" style="1" customWidth="1"/>
    <col min="1281" max="1522" width="9.109375" style="1"/>
    <col min="1523" max="1523" width="10.33203125" style="1" customWidth="1"/>
    <col min="1524" max="1524" width="13.33203125" style="1" customWidth="1"/>
    <col min="1525" max="1525" width="29.33203125" style="1" customWidth="1"/>
    <col min="1526" max="1526" width="22" style="1" customWidth="1"/>
    <col min="1527" max="1527" width="15.33203125" style="1" customWidth="1"/>
    <col min="1528" max="1528" width="14.33203125" style="1" customWidth="1"/>
    <col min="1529" max="1529" width="13" style="1" customWidth="1"/>
    <col min="1530" max="1530" width="17" style="1" customWidth="1"/>
    <col min="1531" max="1531" width="9.109375" style="1"/>
    <col min="1532" max="1533" width="11.6640625" style="1" bestFit="1" customWidth="1"/>
    <col min="1534" max="1535" width="9.109375" style="1"/>
    <col min="1536" max="1536" width="13.5546875" style="1" customWidth="1"/>
    <col min="1537" max="1778" width="9.109375" style="1"/>
    <col min="1779" max="1779" width="10.33203125" style="1" customWidth="1"/>
    <col min="1780" max="1780" width="13.33203125" style="1" customWidth="1"/>
    <col min="1781" max="1781" width="29.33203125" style="1" customWidth="1"/>
    <col min="1782" max="1782" width="22" style="1" customWidth="1"/>
    <col min="1783" max="1783" width="15.33203125" style="1" customWidth="1"/>
    <col min="1784" max="1784" width="14.33203125" style="1" customWidth="1"/>
    <col min="1785" max="1785" width="13" style="1" customWidth="1"/>
    <col min="1786" max="1786" width="17" style="1" customWidth="1"/>
    <col min="1787" max="1787" width="9.109375" style="1"/>
    <col min="1788" max="1789" width="11.6640625" style="1" bestFit="1" customWidth="1"/>
    <col min="1790" max="1791" width="9.109375" style="1"/>
    <col min="1792" max="1792" width="13.5546875" style="1" customWidth="1"/>
    <col min="1793" max="2034" width="9.109375" style="1"/>
    <col min="2035" max="2035" width="10.33203125" style="1" customWidth="1"/>
    <col min="2036" max="2036" width="13.33203125" style="1" customWidth="1"/>
    <col min="2037" max="2037" width="29.33203125" style="1" customWidth="1"/>
    <col min="2038" max="2038" width="22" style="1" customWidth="1"/>
    <col min="2039" max="2039" width="15.33203125" style="1" customWidth="1"/>
    <col min="2040" max="2040" width="14.33203125" style="1" customWidth="1"/>
    <col min="2041" max="2041" width="13" style="1" customWidth="1"/>
    <col min="2042" max="2042" width="17" style="1" customWidth="1"/>
    <col min="2043" max="2043" width="9.109375" style="1"/>
    <col min="2044" max="2045" width="11.6640625" style="1" bestFit="1" customWidth="1"/>
    <col min="2046" max="2047" width="9.109375" style="1"/>
    <col min="2048" max="2048" width="13.5546875" style="1" customWidth="1"/>
    <col min="2049" max="2290" width="9.109375" style="1"/>
    <col min="2291" max="2291" width="10.33203125" style="1" customWidth="1"/>
    <col min="2292" max="2292" width="13.33203125" style="1" customWidth="1"/>
    <col min="2293" max="2293" width="29.33203125" style="1" customWidth="1"/>
    <col min="2294" max="2294" width="22" style="1" customWidth="1"/>
    <col min="2295" max="2295" width="15.33203125" style="1" customWidth="1"/>
    <col min="2296" max="2296" width="14.33203125" style="1" customWidth="1"/>
    <col min="2297" max="2297" width="13" style="1" customWidth="1"/>
    <col min="2298" max="2298" width="17" style="1" customWidth="1"/>
    <col min="2299" max="2299" width="9.109375" style="1"/>
    <col min="2300" max="2301" width="11.6640625" style="1" bestFit="1" customWidth="1"/>
    <col min="2302" max="2303" width="9.109375" style="1"/>
    <col min="2304" max="2304" width="13.5546875" style="1" customWidth="1"/>
    <col min="2305" max="2546" width="9.109375" style="1"/>
    <col min="2547" max="2547" width="10.33203125" style="1" customWidth="1"/>
    <col min="2548" max="2548" width="13.33203125" style="1" customWidth="1"/>
    <col min="2549" max="2549" width="29.33203125" style="1" customWidth="1"/>
    <col min="2550" max="2550" width="22" style="1" customWidth="1"/>
    <col min="2551" max="2551" width="15.33203125" style="1" customWidth="1"/>
    <col min="2552" max="2552" width="14.33203125" style="1" customWidth="1"/>
    <col min="2553" max="2553" width="13" style="1" customWidth="1"/>
    <col min="2554" max="2554" width="17" style="1" customWidth="1"/>
    <col min="2555" max="2555" width="9.109375" style="1"/>
    <col min="2556" max="2557" width="11.6640625" style="1" bestFit="1" customWidth="1"/>
    <col min="2558" max="2559" width="9.109375" style="1"/>
    <col min="2560" max="2560" width="13.5546875" style="1" customWidth="1"/>
    <col min="2561" max="2802" width="9.109375" style="1"/>
    <col min="2803" max="2803" width="10.33203125" style="1" customWidth="1"/>
    <col min="2804" max="2804" width="13.33203125" style="1" customWidth="1"/>
    <col min="2805" max="2805" width="29.33203125" style="1" customWidth="1"/>
    <col min="2806" max="2806" width="22" style="1" customWidth="1"/>
    <col min="2807" max="2807" width="15.33203125" style="1" customWidth="1"/>
    <col min="2808" max="2808" width="14.33203125" style="1" customWidth="1"/>
    <col min="2809" max="2809" width="13" style="1" customWidth="1"/>
    <col min="2810" max="2810" width="17" style="1" customWidth="1"/>
    <col min="2811" max="2811" width="9.109375" style="1"/>
    <col min="2812" max="2813" width="11.6640625" style="1" bestFit="1" customWidth="1"/>
    <col min="2814" max="2815" width="9.109375" style="1"/>
    <col min="2816" max="2816" width="13.5546875" style="1" customWidth="1"/>
    <col min="2817" max="3058" width="9.109375" style="1"/>
    <col min="3059" max="3059" width="10.33203125" style="1" customWidth="1"/>
    <col min="3060" max="3060" width="13.33203125" style="1" customWidth="1"/>
    <col min="3061" max="3061" width="29.33203125" style="1" customWidth="1"/>
    <col min="3062" max="3062" width="22" style="1" customWidth="1"/>
    <col min="3063" max="3063" width="15.33203125" style="1" customWidth="1"/>
    <col min="3064" max="3064" width="14.33203125" style="1" customWidth="1"/>
    <col min="3065" max="3065" width="13" style="1" customWidth="1"/>
    <col min="3066" max="3066" width="17" style="1" customWidth="1"/>
    <col min="3067" max="3067" width="9.109375" style="1"/>
    <col min="3068" max="3069" width="11.6640625" style="1" bestFit="1" customWidth="1"/>
    <col min="3070" max="3071" width="9.109375" style="1"/>
    <col min="3072" max="3072" width="13.5546875" style="1" customWidth="1"/>
    <col min="3073" max="3314" width="9.109375" style="1"/>
    <col min="3315" max="3315" width="10.33203125" style="1" customWidth="1"/>
    <col min="3316" max="3316" width="13.33203125" style="1" customWidth="1"/>
    <col min="3317" max="3317" width="29.33203125" style="1" customWidth="1"/>
    <col min="3318" max="3318" width="22" style="1" customWidth="1"/>
    <col min="3319" max="3319" width="15.33203125" style="1" customWidth="1"/>
    <col min="3320" max="3320" width="14.33203125" style="1" customWidth="1"/>
    <col min="3321" max="3321" width="13" style="1" customWidth="1"/>
    <col min="3322" max="3322" width="17" style="1" customWidth="1"/>
    <col min="3323" max="3323" width="9.109375" style="1"/>
    <col min="3324" max="3325" width="11.6640625" style="1" bestFit="1" customWidth="1"/>
    <col min="3326" max="3327" width="9.109375" style="1"/>
    <col min="3328" max="3328" width="13.5546875" style="1" customWidth="1"/>
    <col min="3329" max="3570" width="9.109375" style="1"/>
    <col min="3571" max="3571" width="10.33203125" style="1" customWidth="1"/>
    <col min="3572" max="3572" width="13.33203125" style="1" customWidth="1"/>
    <col min="3573" max="3573" width="29.33203125" style="1" customWidth="1"/>
    <col min="3574" max="3574" width="22" style="1" customWidth="1"/>
    <col min="3575" max="3575" width="15.33203125" style="1" customWidth="1"/>
    <col min="3576" max="3576" width="14.33203125" style="1" customWidth="1"/>
    <col min="3577" max="3577" width="13" style="1" customWidth="1"/>
    <col min="3578" max="3578" width="17" style="1" customWidth="1"/>
    <col min="3579" max="3579" width="9.109375" style="1"/>
    <col min="3580" max="3581" width="11.6640625" style="1" bestFit="1" customWidth="1"/>
    <col min="3582" max="3583" width="9.109375" style="1"/>
    <col min="3584" max="3584" width="13.5546875" style="1" customWidth="1"/>
    <col min="3585" max="3826" width="9.109375" style="1"/>
    <col min="3827" max="3827" width="10.33203125" style="1" customWidth="1"/>
    <col min="3828" max="3828" width="13.33203125" style="1" customWidth="1"/>
    <col min="3829" max="3829" width="29.33203125" style="1" customWidth="1"/>
    <col min="3830" max="3830" width="22" style="1" customWidth="1"/>
    <col min="3831" max="3831" width="15.33203125" style="1" customWidth="1"/>
    <col min="3832" max="3832" width="14.33203125" style="1" customWidth="1"/>
    <col min="3833" max="3833" width="13" style="1" customWidth="1"/>
    <col min="3834" max="3834" width="17" style="1" customWidth="1"/>
    <col min="3835" max="3835" width="9.109375" style="1"/>
    <col min="3836" max="3837" width="11.6640625" style="1" bestFit="1" customWidth="1"/>
    <col min="3838" max="3839" width="9.109375" style="1"/>
    <col min="3840" max="3840" width="13.5546875" style="1" customWidth="1"/>
    <col min="3841" max="4082" width="9.109375" style="1"/>
    <col min="4083" max="4083" width="10.33203125" style="1" customWidth="1"/>
    <col min="4084" max="4084" width="13.33203125" style="1" customWidth="1"/>
    <col min="4085" max="4085" width="29.33203125" style="1" customWidth="1"/>
    <col min="4086" max="4086" width="22" style="1" customWidth="1"/>
    <col min="4087" max="4087" width="15.33203125" style="1" customWidth="1"/>
    <col min="4088" max="4088" width="14.33203125" style="1" customWidth="1"/>
    <col min="4089" max="4089" width="13" style="1" customWidth="1"/>
    <col min="4090" max="4090" width="17" style="1" customWidth="1"/>
    <col min="4091" max="4091" width="9.109375" style="1"/>
    <col min="4092" max="4093" width="11.6640625" style="1" bestFit="1" customWidth="1"/>
    <col min="4094" max="4095" width="9.109375" style="1"/>
    <col min="4096" max="4096" width="13.5546875" style="1" customWidth="1"/>
    <col min="4097" max="4338" width="9.109375" style="1"/>
    <col min="4339" max="4339" width="10.33203125" style="1" customWidth="1"/>
    <col min="4340" max="4340" width="13.33203125" style="1" customWidth="1"/>
    <col min="4341" max="4341" width="29.33203125" style="1" customWidth="1"/>
    <col min="4342" max="4342" width="22" style="1" customWidth="1"/>
    <col min="4343" max="4343" width="15.33203125" style="1" customWidth="1"/>
    <col min="4344" max="4344" width="14.33203125" style="1" customWidth="1"/>
    <col min="4345" max="4345" width="13" style="1" customWidth="1"/>
    <col min="4346" max="4346" width="17" style="1" customWidth="1"/>
    <col min="4347" max="4347" width="9.109375" style="1"/>
    <col min="4348" max="4349" width="11.6640625" style="1" bestFit="1" customWidth="1"/>
    <col min="4350" max="4351" width="9.109375" style="1"/>
    <col min="4352" max="4352" width="13.5546875" style="1" customWidth="1"/>
    <col min="4353" max="4594" width="9.109375" style="1"/>
    <col min="4595" max="4595" width="10.33203125" style="1" customWidth="1"/>
    <col min="4596" max="4596" width="13.33203125" style="1" customWidth="1"/>
    <col min="4597" max="4597" width="29.33203125" style="1" customWidth="1"/>
    <col min="4598" max="4598" width="22" style="1" customWidth="1"/>
    <col min="4599" max="4599" width="15.33203125" style="1" customWidth="1"/>
    <col min="4600" max="4600" width="14.33203125" style="1" customWidth="1"/>
    <col min="4601" max="4601" width="13" style="1" customWidth="1"/>
    <col min="4602" max="4602" width="17" style="1" customWidth="1"/>
    <col min="4603" max="4603" width="9.109375" style="1"/>
    <col min="4604" max="4605" width="11.6640625" style="1" bestFit="1" customWidth="1"/>
    <col min="4606" max="4607" width="9.109375" style="1"/>
    <col min="4608" max="4608" width="13.5546875" style="1" customWidth="1"/>
    <col min="4609" max="4850" width="9.109375" style="1"/>
    <col min="4851" max="4851" width="10.33203125" style="1" customWidth="1"/>
    <col min="4852" max="4852" width="13.33203125" style="1" customWidth="1"/>
    <col min="4853" max="4853" width="29.33203125" style="1" customWidth="1"/>
    <col min="4854" max="4854" width="22" style="1" customWidth="1"/>
    <col min="4855" max="4855" width="15.33203125" style="1" customWidth="1"/>
    <col min="4856" max="4856" width="14.33203125" style="1" customWidth="1"/>
    <col min="4857" max="4857" width="13" style="1" customWidth="1"/>
    <col min="4858" max="4858" width="17" style="1" customWidth="1"/>
    <col min="4859" max="4859" width="9.109375" style="1"/>
    <col min="4860" max="4861" width="11.6640625" style="1" bestFit="1" customWidth="1"/>
    <col min="4862" max="4863" width="9.109375" style="1"/>
    <col min="4864" max="4864" width="13.5546875" style="1" customWidth="1"/>
    <col min="4865" max="5106" width="9.109375" style="1"/>
    <col min="5107" max="5107" width="10.33203125" style="1" customWidth="1"/>
    <col min="5108" max="5108" width="13.33203125" style="1" customWidth="1"/>
    <col min="5109" max="5109" width="29.33203125" style="1" customWidth="1"/>
    <col min="5110" max="5110" width="22" style="1" customWidth="1"/>
    <col min="5111" max="5111" width="15.33203125" style="1" customWidth="1"/>
    <col min="5112" max="5112" width="14.33203125" style="1" customWidth="1"/>
    <col min="5113" max="5113" width="13" style="1" customWidth="1"/>
    <col min="5114" max="5114" width="17" style="1" customWidth="1"/>
    <col min="5115" max="5115" width="9.109375" style="1"/>
    <col min="5116" max="5117" width="11.6640625" style="1" bestFit="1" customWidth="1"/>
    <col min="5118" max="5119" width="9.109375" style="1"/>
    <col min="5120" max="5120" width="13.5546875" style="1" customWidth="1"/>
    <col min="5121" max="5362" width="9.109375" style="1"/>
    <col min="5363" max="5363" width="10.33203125" style="1" customWidth="1"/>
    <col min="5364" max="5364" width="13.33203125" style="1" customWidth="1"/>
    <col min="5365" max="5365" width="29.33203125" style="1" customWidth="1"/>
    <col min="5366" max="5366" width="22" style="1" customWidth="1"/>
    <col min="5367" max="5367" width="15.33203125" style="1" customWidth="1"/>
    <col min="5368" max="5368" width="14.33203125" style="1" customWidth="1"/>
    <col min="5369" max="5369" width="13" style="1" customWidth="1"/>
    <col min="5370" max="5370" width="17" style="1" customWidth="1"/>
    <col min="5371" max="5371" width="9.109375" style="1"/>
    <col min="5372" max="5373" width="11.6640625" style="1" bestFit="1" customWidth="1"/>
    <col min="5374" max="5375" width="9.109375" style="1"/>
    <col min="5376" max="5376" width="13.5546875" style="1" customWidth="1"/>
    <col min="5377" max="5618" width="9.109375" style="1"/>
    <col min="5619" max="5619" width="10.33203125" style="1" customWidth="1"/>
    <col min="5620" max="5620" width="13.33203125" style="1" customWidth="1"/>
    <col min="5621" max="5621" width="29.33203125" style="1" customWidth="1"/>
    <col min="5622" max="5622" width="22" style="1" customWidth="1"/>
    <col min="5623" max="5623" width="15.33203125" style="1" customWidth="1"/>
    <col min="5624" max="5624" width="14.33203125" style="1" customWidth="1"/>
    <col min="5625" max="5625" width="13" style="1" customWidth="1"/>
    <col min="5626" max="5626" width="17" style="1" customWidth="1"/>
    <col min="5627" max="5627" width="9.109375" style="1"/>
    <col min="5628" max="5629" width="11.6640625" style="1" bestFit="1" customWidth="1"/>
    <col min="5630" max="5631" width="9.109375" style="1"/>
    <col min="5632" max="5632" width="13.5546875" style="1" customWidth="1"/>
    <col min="5633" max="5874" width="9.109375" style="1"/>
    <col min="5875" max="5875" width="10.33203125" style="1" customWidth="1"/>
    <col min="5876" max="5876" width="13.33203125" style="1" customWidth="1"/>
    <col min="5877" max="5877" width="29.33203125" style="1" customWidth="1"/>
    <col min="5878" max="5878" width="22" style="1" customWidth="1"/>
    <col min="5879" max="5879" width="15.33203125" style="1" customWidth="1"/>
    <col min="5880" max="5880" width="14.33203125" style="1" customWidth="1"/>
    <col min="5881" max="5881" width="13" style="1" customWidth="1"/>
    <col min="5882" max="5882" width="17" style="1" customWidth="1"/>
    <col min="5883" max="5883" width="9.109375" style="1"/>
    <col min="5884" max="5885" width="11.6640625" style="1" bestFit="1" customWidth="1"/>
    <col min="5886" max="5887" width="9.109375" style="1"/>
    <col min="5888" max="5888" width="13.5546875" style="1" customWidth="1"/>
    <col min="5889" max="6130" width="9.109375" style="1"/>
    <col min="6131" max="6131" width="10.33203125" style="1" customWidth="1"/>
    <col min="6132" max="6132" width="13.33203125" style="1" customWidth="1"/>
    <col min="6133" max="6133" width="29.33203125" style="1" customWidth="1"/>
    <col min="6134" max="6134" width="22" style="1" customWidth="1"/>
    <col min="6135" max="6135" width="15.33203125" style="1" customWidth="1"/>
    <col min="6136" max="6136" width="14.33203125" style="1" customWidth="1"/>
    <col min="6137" max="6137" width="13" style="1" customWidth="1"/>
    <col min="6138" max="6138" width="17" style="1" customWidth="1"/>
    <col min="6139" max="6139" width="9.109375" style="1"/>
    <col min="6140" max="6141" width="11.6640625" style="1" bestFit="1" customWidth="1"/>
    <col min="6142" max="6143" width="9.109375" style="1"/>
    <col min="6144" max="6144" width="13.5546875" style="1" customWidth="1"/>
    <col min="6145" max="6386" width="9.109375" style="1"/>
    <col min="6387" max="6387" width="10.33203125" style="1" customWidth="1"/>
    <col min="6388" max="6388" width="13.33203125" style="1" customWidth="1"/>
    <col min="6389" max="6389" width="29.33203125" style="1" customWidth="1"/>
    <col min="6390" max="6390" width="22" style="1" customWidth="1"/>
    <col min="6391" max="6391" width="15.33203125" style="1" customWidth="1"/>
    <col min="6392" max="6392" width="14.33203125" style="1" customWidth="1"/>
    <col min="6393" max="6393" width="13" style="1" customWidth="1"/>
    <col min="6394" max="6394" width="17" style="1" customWidth="1"/>
    <col min="6395" max="6395" width="9.109375" style="1"/>
    <col min="6396" max="6397" width="11.6640625" style="1" bestFit="1" customWidth="1"/>
    <col min="6398" max="6399" width="9.109375" style="1"/>
    <col min="6400" max="6400" width="13.5546875" style="1" customWidth="1"/>
    <col min="6401" max="6642" width="9.109375" style="1"/>
    <col min="6643" max="6643" width="10.33203125" style="1" customWidth="1"/>
    <col min="6644" max="6644" width="13.33203125" style="1" customWidth="1"/>
    <col min="6645" max="6645" width="29.33203125" style="1" customWidth="1"/>
    <col min="6646" max="6646" width="22" style="1" customWidth="1"/>
    <col min="6647" max="6647" width="15.33203125" style="1" customWidth="1"/>
    <col min="6648" max="6648" width="14.33203125" style="1" customWidth="1"/>
    <col min="6649" max="6649" width="13" style="1" customWidth="1"/>
    <col min="6650" max="6650" width="17" style="1" customWidth="1"/>
    <col min="6651" max="6651" width="9.109375" style="1"/>
    <col min="6652" max="6653" width="11.6640625" style="1" bestFit="1" customWidth="1"/>
    <col min="6654" max="6655" width="9.109375" style="1"/>
    <col min="6656" max="6656" width="13.5546875" style="1" customWidth="1"/>
    <col min="6657" max="6898" width="9.109375" style="1"/>
    <col min="6899" max="6899" width="10.33203125" style="1" customWidth="1"/>
    <col min="6900" max="6900" width="13.33203125" style="1" customWidth="1"/>
    <col min="6901" max="6901" width="29.33203125" style="1" customWidth="1"/>
    <col min="6902" max="6902" width="22" style="1" customWidth="1"/>
    <col min="6903" max="6903" width="15.33203125" style="1" customWidth="1"/>
    <col min="6904" max="6904" width="14.33203125" style="1" customWidth="1"/>
    <col min="6905" max="6905" width="13" style="1" customWidth="1"/>
    <col min="6906" max="6906" width="17" style="1" customWidth="1"/>
    <col min="6907" max="6907" width="9.109375" style="1"/>
    <col min="6908" max="6909" width="11.6640625" style="1" bestFit="1" customWidth="1"/>
    <col min="6910" max="6911" width="9.109375" style="1"/>
    <col min="6912" max="6912" width="13.5546875" style="1" customWidth="1"/>
    <col min="6913" max="7154" width="9.109375" style="1"/>
    <col min="7155" max="7155" width="10.33203125" style="1" customWidth="1"/>
    <col min="7156" max="7156" width="13.33203125" style="1" customWidth="1"/>
    <col min="7157" max="7157" width="29.33203125" style="1" customWidth="1"/>
    <col min="7158" max="7158" width="22" style="1" customWidth="1"/>
    <col min="7159" max="7159" width="15.33203125" style="1" customWidth="1"/>
    <col min="7160" max="7160" width="14.33203125" style="1" customWidth="1"/>
    <col min="7161" max="7161" width="13" style="1" customWidth="1"/>
    <col min="7162" max="7162" width="17" style="1" customWidth="1"/>
    <col min="7163" max="7163" width="9.109375" style="1"/>
    <col min="7164" max="7165" width="11.6640625" style="1" bestFit="1" customWidth="1"/>
    <col min="7166" max="7167" width="9.109375" style="1"/>
    <col min="7168" max="7168" width="13.5546875" style="1" customWidth="1"/>
    <col min="7169" max="7410" width="9.109375" style="1"/>
    <col min="7411" max="7411" width="10.33203125" style="1" customWidth="1"/>
    <col min="7412" max="7412" width="13.33203125" style="1" customWidth="1"/>
    <col min="7413" max="7413" width="29.33203125" style="1" customWidth="1"/>
    <col min="7414" max="7414" width="22" style="1" customWidth="1"/>
    <col min="7415" max="7415" width="15.33203125" style="1" customWidth="1"/>
    <col min="7416" max="7416" width="14.33203125" style="1" customWidth="1"/>
    <col min="7417" max="7417" width="13" style="1" customWidth="1"/>
    <col min="7418" max="7418" width="17" style="1" customWidth="1"/>
    <col min="7419" max="7419" width="9.109375" style="1"/>
    <col min="7420" max="7421" width="11.6640625" style="1" bestFit="1" customWidth="1"/>
    <col min="7422" max="7423" width="9.109375" style="1"/>
    <col min="7424" max="7424" width="13.5546875" style="1" customWidth="1"/>
    <col min="7425" max="7666" width="9.109375" style="1"/>
    <col min="7667" max="7667" width="10.33203125" style="1" customWidth="1"/>
    <col min="7668" max="7668" width="13.33203125" style="1" customWidth="1"/>
    <col min="7669" max="7669" width="29.33203125" style="1" customWidth="1"/>
    <col min="7670" max="7670" width="22" style="1" customWidth="1"/>
    <col min="7671" max="7671" width="15.33203125" style="1" customWidth="1"/>
    <col min="7672" max="7672" width="14.33203125" style="1" customWidth="1"/>
    <col min="7673" max="7673" width="13" style="1" customWidth="1"/>
    <col min="7674" max="7674" width="17" style="1" customWidth="1"/>
    <col min="7675" max="7675" width="9.109375" style="1"/>
    <col min="7676" max="7677" width="11.6640625" style="1" bestFit="1" customWidth="1"/>
    <col min="7678" max="7679" width="9.109375" style="1"/>
    <col min="7680" max="7680" width="13.5546875" style="1" customWidth="1"/>
    <col min="7681" max="7922" width="9.109375" style="1"/>
    <col min="7923" max="7923" width="10.33203125" style="1" customWidth="1"/>
    <col min="7924" max="7924" width="13.33203125" style="1" customWidth="1"/>
    <col min="7925" max="7925" width="29.33203125" style="1" customWidth="1"/>
    <col min="7926" max="7926" width="22" style="1" customWidth="1"/>
    <col min="7927" max="7927" width="15.33203125" style="1" customWidth="1"/>
    <col min="7928" max="7928" width="14.33203125" style="1" customWidth="1"/>
    <col min="7929" max="7929" width="13" style="1" customWidth="1"/>
    <col min="7930" max="7930" width="17" style="1" customWidth="1"/>
    <col min="7931" max="7931" width="9.109375" style="1"/>
    <col min="7932" max="7933" width="11.6640625" style="1" bestFit="1" customWidth="1"/>
    <col min="7934" max="7935" width="9.109375" style="1"/>
    <col min="7936" max="7936" width="13.5546875" style="1" customWidth="1"/>
    <col min="7937" max="8178" width="9.109375" style="1"/>
    <col min="8179" max="8179" width="10.33203125" style="1" customWidth="1"/>
    <col min="8180" max="8180" width="13.33203125" style="1" customWidth="1"/>
    <col min="8181" max="8181" width="29.33203125" style="1" customWidth="1"/>
    <col min="8182" max="8182" width="22" style="1" customWidth="1"/>
    <col min="8183" max="8183" width="15.33203125" style="1" customWidth="1"/>
    <col min="8184" max="8184" width="14.33203125" style="1" customWidth="1"/>
    <col min="8185" max="8185" width="13" style="1" customWidth="1"/>
    <col min="8186" max="8186" width="17" style="1" customWidth="1"/>
    <col min="8187" max="8187" width="9.109375" style="1"/>
    <col min="8188" max="8189" width="11.6640625" style="1" bestFit="1" customWidth="1"/>
    <col min="8190" max="8191" width="9.109375" style="1"/>
    <col min="8192" max="8192" width="13.5546875" style="1" customWidth="1"/>
    <col min="8193" max="8434" width="9.109375" style="1"/>
    <col min="8435" max="8435" width="10.33203125" style="1" customWidth="1"/>
    <col min="8436" max="8436" width="13.33203125" style="1" customWidth="1"/>
    <col min="8437" max="8437" width="29.33203125" style="1" customWidth="1"/>
    <col min="8438" max="8438" width="22" style="1" customWidth="1"/>
    <col min="8439" max="8439" width="15.33203125" style="1" customWidth="1"/>
    <col min="8440" max="8440" width="14.33203125" style="1" customWidth="1"/>
    <col min="8441" max="8441" width="13" style="1" customWidth="1"/>
    <col min="8442" max="8442" width="17" style="1" customWidth="1"/>
    <col min="8443" max="8443" width="9.109375" style="1"/>
    <col min="8444" max="8445" width="11.6640625" style="1" bestFit="1" customWidth="1"/>
    <col min="8446" max="8447" width="9.109375" style="1"/>
    <col min="8448" max="8448" width="13.5546875" style="1" customWidth="1"/>
    <col min="8449" max="8690" width="9.109375" style="1"/>
    <col min="8691" max="8691" width="10.33203125" style="1" customWidth="1"/>
    <col min="8692" max="8692" width="13.33203125" style="1" customWidth="1"/>
    <col min="8693" max="8693" width="29.33203125" style="1" customWidth="1"/>
    <col min="8694" max="8694" width="22" style="1" customWidth="1"/>
    <col min="8695" max="8695" width="15.33203125" style="1" customWidth="1"/>
    <col min="8696" max="8696" width="14.33203125" style="1" customWidth="1"/>
    <col min="8697" max="8697" width="13" style="1" customWidth="1"/>
    <col min="8698" max="8698" width="17" style="1" customWidth="1"/>
    <col min="8699" max="8699" width="9.109375" style="1"/>
    <col min="8700" max="8701" width="11.6640625" style="1" bestFit="1" customWidth="1"/>
    <col min="8702" max="8703" width="9.109375" style="1"/>
    <col min="8704" max="8704" width="13.5546875" style="1" customWidth="1"/>
    <col min="8705" max="8946" width="9.109375" style="1"/>
    <col min="8947" max="8947" width="10.33203125" style="1" customWidth="1"/>
    <col min="8948" max="8948" width="13.33203125" style="1" customWidth="1"/>
    <col min="8949" max="8949" width="29.33203125" style="1" customWidth="1"/>
    <col min="8950" max="8950" width="22" style="1" customWidth="1"/>
    <col min="8951" max="8951" width="15.33203125" style="1" customWidth="1"/>
    <col min="8952" max="8952" width="14.33203125" style="1" customWidth="1"/>
    <col min="8953" max="8953" width="13" style="1" customWidth="1"/>
    <col min="8954" max="8954" width="17" style="1" customWidth="1"/>
    <col min="8955" max="8955" width="9.109375" style="1"/>
    <col min="8956" max="8957" width="11.6640625" style="1" bestFit="1" customWidth="1"/>
    <col min="8958" max="8959" width="9.109375" style="1"/>
    <col min="8960" max="8960" width="13.5546875" style="1" customWidth="1"/>
    <col min="8961" max="9202" width="9.109375" style="1"/>
    <col min="9203" max="9203" width="10.33203125" style="1" customWidth="1"/>
    <col min="9204" max="9204" width="13.33203125" style="1" customWidth="1"/>
    <col min="9205" max="9205" width="29.33203125" style="1" customWidth="1"/>
    <col min="9206" max="9206" width="22" style="1" customWidth="1"/>
    <col min="9207" max="9207" width="15.33203125" style="1" customWidth="1"/>
    <col min="9208" max="9208" width="14.33203125" style="1" customWidth="1"/>
    <col min="9209" max="9209" width="13" style="1" customWidth="1"/>
    <col min="9210" max="9210" width="17" style="1" customWidth="1"/>
    <col min="9211" max="9211" width="9.109375" style="1"/>
    <col min="9212" max="9213" width="11.6640625" style="1" bestFit="1" customWidth="1"/>
    <col min="9214" max="9215" width="9.109375" style="1"/>
    <col min="9216" max="9216" width="13.5546875" style="1" customWidth="1"/>
    <col min="9217" max="9458" width="9.109375" style="1"/>
    <col min="9459" max="9459" width="10.33203125" style="1" customWidth="1"/>
    <col min="9460" max="9460" width="13.33203125" style="1" customWidth="1"/>
    <col min="9461" max="9461" width="29.33203125" style="1" customWidth="1"/>
    <col min="9462" max="9462" width="22" style="1" customWidth="1"/>
    <col min="9463" max="9463" width="15.33203125" style="1" customWidth="1"/>
    <col min="9464" max="9464" width="14.33203125" style="1" customWidth="1"/>
    <col min="9465" max="9465" width="13" style="1" customWidth="1"/>
    <col min="9466" max="9466" width="17" style="1" customWidth="1"/>
    <col min="9467" max="9467" width="9.109375" style="1"/>
    <col min="9468" max="9469" width="11.6640625" style="1" bestFit="1" customWidth="1"/>
    <col min="9470" max="9471" width="9.109375" style="1"/>
    <col min="9472" max="9472" width="13.5546875" style="1" customWidth="1"/>
    <col min="9473" max="9714" width="9.109375" style="1"/>
    <col min="9715" max="9715" width="10.33203125" style="1" customWidth="1"/>
    <col min="9716" max="9716" width="13.33203125" style="1" customWidth="1"/>
    <col min="9717" max="9717" width="29.33203125" style="1" customWidth="1"/>
    <col min="9718" max="9718" width="22" style="1" customWidth="1"/>
    <col min="9719" max="9719" width="15.33203125" style="1" customWidth="1"/>
    <col min="9720" max="9720" width="14.33203125" style="1" customWidth="1"/>
    <col min="9721" max="9721" width="13" style="1" customWidth="1"/>
    <col min="9722" max="9722" width="17" style="1" customWidth="1"/>
    <col min="9723" max="9723" width="9.109375" style="1"/>
    <col min="9724" max="9725" width="11.6640625" style="1" bestFit="1" customWidth="1"/>
    <col min="9726" max="9727" width="9.109375" style="1"/>
    <col min="9728" max="9728" width="13.5546875" style="1" customWidth="1"/>
    <col min="9729" max="9970" width="9.109375" style="1"/>
    <col min="9971" max="9971" width="10.33203125" style="1" customWidth="1"/>
    <col min="9972" max="9972" width="13.33203125" style="1" customWidth="1"/>
    <col min="9973" max="9973" width="29.33203125" style="1" customWidth="1"/>
    <col min="9974" max="9974" width="22" style="1" customWidth="1"/>
    <col min="9975" max="9975" width="15.33203125" style="1" customWidth="1"/>
    <col min="9976" max="9976" width="14.33203125" style="1" customWidth="1"/>
    <col min="9977" max="9977" width="13" style="1" customWidth="1"/>
    <col min="9978" max="9978" width="17" style="1" customWidth="1"/>
    <col min="9979" max="9979" width="9.109375" style="1"/>
    <col min="9980" max="9981" width="11.6640625" style="1" bestFit="1" customWidth="1"/>
    <col min="9982" max="9983" width="9.109375" style="1"/>
    <col min="9984" max="9984" width="13.5546875" style="1" customWidth="1"/>
    <col min="9985" max="10226" width="9.109375" style="1"/>
    <col min="10227" max="10227" width="10.33203125" style="1" customWidth="1"/>
    <col min="10228" max="10228" width="13.33203125" style="1" customWidth="1"/>
    <col min="10229" max="10229" width="29.33203125" style="1" customWidth="1"/>
    <col min="10230" max="10230" width="22" style="1" customWidth="1"/>
    <col min="10231" max="10231" width="15.33203125" style="1" customWidth="1"/>
    <col min="10232" max="10232" width="14.33203125" style="1" customWidth="1"/>
    <col min="10233" max="10233" width="13" style="1" customWidth="1"/>
    <col min="10234" max="10234" width="17" style="1" customWidth="1"/>
    <col min="10235" max="10235" width="9.109375" style="1"/>
    <col min="10236" max="10237" width="11.6640625" style="1" bestFit="1" customWidth="1"/>
    <col min="10238" max="10239" width="9.109375" style="1"/>
    <col min="10240" max="10240" width="13.5546875" style="1" customWidth="1"/>
    <col min="10241" max="10482" width="9.109375" style="1"/>
    <col min="10483" max="10483" width="10.33203125" style="1" customWidth="1"/>
    <col min="10484" max="10484" width="13.33203125" style="1" customWidth="1"/>
    <col min="10485" max="10485" width="29.33203125" style="1" customWidth="1"/>
    <col min="10486" max="10486" width="22" style="1" customWidth="1"/>
    <col min="10487" max="10487" width="15.33203125" style="1" customWidth="1"/>
    <col min="10488" max="10488" width="14.33203125" style="1" customWidth="1"/>
    <col min="10489" max="10489" width="13" style="1" customWidth="1"/>
    <col min="10490" max="10490" width="17" style="1" customWidth="1"/>
    <col min="10491" max="10491" width="9.109375" style="1"/>
    <col min="10492" max="10493" width="11.6640625" style="1" bestFit="1" customWidth="1"/>
    <col min="10494" max="10495" width="9.109375" style="1"/>
    <col min="10496" max="10496" width="13.5546875" style="1" customWidth="1"/>
    <col min="10497" max="10738" width="9.109375" style="1"/>
    <col min="10739" max="10739" width="10.33203125" style="1" customWidth="1"/>
    <col min="10740" max="10740" width="13.33203125" style="1" customWidth="1"/>
    <col min="10741" max="10741" width="29.33203125" style="1" customWidth="1"/>
    <col min="10742" max="10742" width="22" style="1" customWidth="1"/>
    <col min="10743" max="10743" width="15.33203125" style="1" customWidth="1"/>
    <col min="10744" max="10744" width="14.33203125" style="1" customWidth="1"/>
    <col min="10745" max="10745" width="13" style="1" customWidth="1"/>
    <col min="10746" max="10746" width="17" style="1" customWidth="1"/>
    <col min="10747" max="10747" width="9.109375" style="1"/>
    <col min="10748" max="10749" width="11.6640625" style="1" bestFit="1" customWidth="1"/>
    <col min="10750" max="10751" width="9.109375" style="1"/>
    <col min="10752" max="10752" width="13.5546875" style="1" customWidth="1"/>
    <col min="10753" max="10994" width="9.109375" style="1"/>
    <col min="10995" max="10995" width="10.33203125" style="1" customWidth="1"/>
    <col min="10996" max="10996" width="13.33203125" style="1" customWidth="1"/>
    <col min="10997" max="10997" width="29.33203125" style="1" customWidth="1"/>
    <col min="10998" max="10998" width="22" style="1" customWidth="1"/>
    <col min="10999" max="10999" width="15.33203125" style="1" customWidth="1"/>
    <col min="11000" max="11000" width="14.33203125" style="1" customWidth="1"/>
    <col min="11001" max="11001" width="13" style="1" customWidth="1"/>
    <col min="11002" max="11002" width="17" style="1" customWidth="1"/>
    <col min="11003" max="11003" width="9.109375" style="1"/>
    <col min="11004" max="11005" width="11.6640625" style="1" bestFit="1" customWidth="1"/>
    <col min="11006" max="11007" width="9.109375" style="1"/>
    <col min="11008" max="11008" width="13.5546875" style="1" customWidth="1"/>
    <col min="11009" max="11250" width="9.109375" style="1"/>
    <col min="11251" max="11251" width="10.33203125" style="1" customWidth="1"/>
    <col min="11252" max="11252" width="13.33203125" style="1" customWidth="1"/>
    <col min="11253" max="11253" width="29.33203125" style="1" customWidth="1"/>
    <col min="11254" max="11254" width="22" style="1" customWidth="1"/>
    <col min="11255" max="11255" width="15.33203125" style="1" customWidth="1"/>
    <col min="11256" max="11256" width="14.33203125" style="1" customWidth="1"/>
    <col min="11257" max="11257" width="13" style="1" customWidth="1"/>
    <col min="11258" max="11258" width="17" style="1" customWidth="1"/>
    <col min="11259" max="11259" width="9.109375" style="1"/>
    <col min="11260" max="11261" width="11.6640625" style="1" bestFit="1" customWidth="1"/>
    <col min="11262" max="11263" width="9.109375" style="1"/>
    <col min="11264" max="11264" width="13.5546875" style="1" customWidth="1"/>
    <col min="11265" max="11506" width="9.109375" style="1"/>
    <col min="11507" max="11507" width="10.33203125" style="1" customWidth="1"/>
    <col min="11508" max="11508" width="13.33203125" style="1" customWidth="1"/>
    <col min="11509" max="11509" width="29.33203125" style="1" customWidth="1"/>
    <col min="11510" max="11510" width="22" style="1" customWidth="1"/>
    <col min="11511" max="11511" width="15.33203125" style="1" customWidth="1"/>
    <col min="11512" max="11512" width="14.33203125" style="1" customWidth="1"/>
    <col min="11513" max="11513" width="13" style="1" customWidth="1"/>
    <col min="11514" max="11514" width="17" style="1" customWidth="1"/>
    <col min="11515" max="11515" width="9.109375" style="1"/>
    <col min="11516" max="11517" width="11.6640625" style="1" bestFit="1" customWidth="1"/>
    <col min="11518" max="11519" width="9.109375" style="1"/>
    <col min="11520" max="11520" width="13.5546875" style="1" customWidth="1"/>
    <col min="11521" max="11762" width="9.109375" style="1"/>
    <col min="11763" max="11763" width="10.33203125" style="1" customWidth="1"/>
    <col min="11764" max="11764" width="13.33203125" style="1" customWidth="1"/>
    <col min="11765" max="11765" width="29.33203125" style="1" customWidth="1"/>
    <col min="11766" max="11766" width="22" style="1" customWidth="1"/>
    <col min="11767" max="11767" width="15.33203125" style="1" customWidth="1"/>
    <col min="11768" max="11768" width="14.33203125" style="1" customWidth="1"/>
    <col min="11769" max="11769" width="13" style="1" customWidth="1"/>
    <col min="11770" max="11770" width="17" style="1" customWidth="1"/>
    <col min="11771" max="11771" width="9.109375" style="1"/>
    <col min="11772" max="11773" width="11.6640625" style="1" bestFit="1" customWidth="1"/>
    <col min="11774" max="11775" width="9.109375" style="1"/>
    <col min="11776" max="11776" width="13.5546875" style="1" customWidth="1"/>
    <col min="11777" max="12018" width="9.109375" style="1"/>
    <col min="12019" max="12019" width="10.33203125" style="1" customWidth="1"/>
    <col min="12020" max="12020" width="13.33203125" style="1" customWidth="1"/>
    <col min="12021" max="12021" width="29.33203125" style="1" customWidth="1"/>
    <col min="12022" max="12022" width="22" style="1" customWidth="1"/>
    <col min="12023" max="12023" width="15.33203125" style="1" customWidth="1"/>
    <col min="12024" max="12024" width="14.33203125" style="1" customWidth="1"/>
    <col min="12025" max="12025" width="13" style="1" customWidth="1"/>
    <col min="12026" max="12026" width="17" style="1" customWidth="1"/>
    <col min="12027" max="12027" width="9.109375" style="1"/>
    <col min="12028" max="12029" width="11.6640625" style="1" bestFit="1" customWidth="1"/>
    <col min="12030" max="12031" width="9.109375" style="1"/>
    <col min="12032" max="12032" width="13.5546875" style="1" customWidth="1"/>
    <col min="12033" max="12274" width="9.109375" style="1"/>
    <col min="12275" max="12275" width="10.33203125" style="1" customWidth="1"/>
    <col min="12276" max="12276" width="13.33203125" style="1" customWidth="1"/>
    <col min="12277" max="12277" width="29.33203125" style="1" customWidth="1"/>
    <col min="12278" max="12278" width="22" style="1" customWidth="1"/>
    <col min="12279" max="12279" width="15.33203125" style="1" customWidth="1"/>
    <col min="12280" max="12280" width="14.33203125" style="1" customWidth="1"/>
    <col min="12281" max="12281" width="13" style="1" customWidth="1"/>
    <col min="12282" max="12282" width="17" style="1" customWidth="1"/>
    <col min="12283" max="12283" width="9.109375" style="1"/>
    <col min="12284" max="12285" width="11.6640625" style="1" bestFit="1" customWidth="1"/>
    <col min="12286" max="12287" width="9.109375" style="1"/>
    <col min="12288" max="12288" width="13.5546875" style="1" customWidth="1"/>
    <col min="12289" max="12530" width="9.109375" style="1"/>
    <col min="12531" max="12531" width="10.33203125" style="1" customWidth="1"/>
    <col min="12532" max="12532" width="13.33203125" style="1" customWidth="1"/>
    <col min="12533" max="12533" width="29.33203125" style="1" customWidth="1"/>
    <col min="12534" max="12534" width="22" style="1" customWidth="1"/>
    <col min="12535" max="12535" width="15.33203125" style="1" customWidth="1"/>
    <col min="12536" max="12536" width="14.33203125" style="1" customWidth="1"/>
    <col min="12537" max="12537" width="13" style="1" customWidth="1"/>
    <col min="12538" max="12538" width="17" style="1" customWidth="1"/>
    <col min="12539" max="12539" width="9.109375" style="1"/>
    <col min="12540" max="12541" width="11.6640625" style="1" bestFit="1" customWidth="1"/>
    <col min="12542" max="12543" width="9.109375" style="1"/>
    <col min="12544" max="12544" width="13.5546875" style="1" customWidth="1"/>
    <col min="12545" max="12786" width="9.109375" style="1"/>
    <col min="12787" max="12787" width="10.33203125" style="1" customWidth="1"/>
    <col min="12788" max="12788" width="13.33203125" style="1" customWidth="1"/>
    <col min="12789" max="12789" width="29.33203125" style="1" customWidth="1"/>
    <col min="12790" max="12790" width="22" style="1" customWidth="1"/>
    <col min="12791" max="12791" width="15.33203125" style="1" customWidth="1"/>
    <col min="12792" max="12792" width="14.33203125" style="1" customWidth="1"/>
    <col min="12793" max="12793" width="13" style="1" customWidth="1"/>
    <col min="12794" max="12794" width="17" style="1" customWidth="1"/>
    <col min="12795" max="12795" width="9.109375" style="1"/>
    <col min="12796" max="12797" width="11.6640625" style="1" bestFit="1" customWidth="1"/>
    <col min="12798" max="12799" width="9.109375" style="1"/>
    <col min="12800" max="12800" width="13.5546875" style="1" customWidth="1"/>
    <col min="12801" max="13042" width="9.109375" style="1"/>
    <col min="13043" max="13043" width="10.33203125" style="1" customWidth="1"/>
    <col min="13044" max="13044" width="13.33203125" style="1" customWidth="1"/>
    <col min="13045" max="13045" width="29.33203125" style="1" customWidth="1"/>
    <col min="13046" max="13046" width="22" style="1" customWidth="1"/>
    <col min="13047" max="13047" width="15.33203125" style="1" customWidth="1"/>
    <col min="13048" max="13048" width="14.33203125" style="1" customWidth="1"/>
    <col min="13049" max="13049" width="13" style="1" customWidth="1"/>
    <col min="13050" max="13050" width="17" style="1" customWidth="1"/>
    <col min="13051" max="13051" width="9.109375" style="1"/>
    <col min="13052" max="13053" width="11.6640625" style="1" bestFit="1" customWidth="1"/>
    <col min="13054" max="13055" width="9.109375" style="1"/>
    <col min="13056" max="13056" width="13.5546875" style="1" customWidth="1"/>
    <col min="13057" max="13298" width="9.109375" style="1"/>
    <col min="13299" max="13299" width="10.33203125" style="1" customWidth="1"/>
    <col min="13300" max="13300" width="13.33203125" style="1" customWidth="1"/>
    <col min="13301" max="13301" width="29.33203125" style="1" customWidth="1"/>
    <col min="13302" max="13302" width="22" style="1" customWidth="1"/>
    <col min="13303" max="13303" width="15.33203125" style="1" customWidth="1"/>
    <col min="13304" max="13304" width="14.33203125" style="1" customWidth="1"/>
    <col min="13305" max="13305" width="13" style="1" customWidth="1"/>
    <col min="13306" max="13306" width="17" style="1" customWidth="1"/>
    <col min="13307" max="13307" width="9.109375" style="1"/>
    <col min="13308" max="13309" width="11.6640625" style="1" bestFit="1" customWidth="1"/>
    <col min="13310" max="13311" width="9.109375" style="1"/>
    <col min="13312" max="13312" width="13.5546875" style="1" customWidth="1"/>
    <col min="13313" max="13554" width="9.109375" style="1"/>
    <col min="13555" max="13555" width="10.33203125" style="1" customWidth="1"/>
    <col min="13556" max="13556" width="13.33203125" style="1" customWidth="1"/>
    <col min="13557" max="13557" width="29.33203125" style="1" customWidth="1"/>
    <col min="13558" max="13558" width="22" style="1" customWidth="1"/>
    <col min="13559" max="13559" width="15.33203125" style="1" customWidth="1"/>
    <col min="13560" max="13560" width="14.33203125" style="1" customWidth="1"/>
    <col min="13561" max="13561" width="13" style="1" customWidth="1"/>
    <col min="13562" max="13562" width="17" style="1" customWidth="1"/>
    <col min="13563" max="13563" width="9.109375" style="1"/>
    <col min="13564" max="13565" width="11.6640625" style="1" bestFit="1" customWidth="1"/>
    <col min="13566" max="13567" width="9.109375" style="1"/>
    <col min="13568" max="13568" width="13.5546875" style="1" customWidth="1"/>
    <col min="13569" max="13810" width="9.109375" style="1"/>
    <col min="13811" max="13811" width="10.33203125" style="1" customWidth="1"/>
    <col min="13812" max="13812" width="13.33203125" style="1" customWidth="1"/>
    <col min="13813" max="13813" width="29.33203125" style="1" customWidth="1"/>
    <col min="13814" max="13814" width="22" style="1" customWidth="1"/>
    <col min="13815" max="13815" width="15.33203125" style="1" customWidth="1"/>
    <col min="13816" max="13816" width="14.33203125" style="1" customWidth="1"/>
    <col min="13817" max="13817" width="13" style="1" customWidth="1"/>
    <col min="13818" max="13818" width="17" style="1" customWidth="1"/>
    <col min="13819" max="13819" width="9.109375" style="1"/>
    <col min="13820" max="13821" width="11.6640625" style="1" bestFit="1" customWidth="1"/>
    <col min="13822" max="13823" width="9.109375" style="1"/>
    <col min="13824" max="13824" width="13.5546875" style="1" customWidth="1"/>
    <col min="13825" max="14066" width="9.109375" style="1"/>
    <col min="14067" max="14067" width="10.33203125" style="1" customWidth="1"/>
    <col min="14068" max="14068" width="13.33203125" style="1" customWidth="1"/>
    <col min="14069" max="14069" width="29.33203125" style="1" customWidth="1"/>
    <col min="14070" max="14070" width="22" style="1" customWidth="1"/>
    <col min="14071" max="14071" width="15.33203125" style="1" customWidth="1"/>
    <col min="14072" max="14072" width="14.33203125" style="1" customWidth="1"/>
    <col min="14073" max="14073" width="13" style="1" customWidth="1"/>
    <col min="14074" max="14074" width="17" style="1" customWidth="1"/>
    <col min="14075" max="14075" width="9.109375" style="1"/>
    <col min="14076" max="14077" width="11.6640625" style="1" bestFit="1" customWidth="1"/>
    <col min="14078" max="14079" width="9.109375" style="1"/>
    <col min="14080" max="14080" width="13.5546875" style="1" customWidth="1"/>
    <col min="14081" max="14322" width="9.109375" style="1"/>
    <col min="14323" max="14323" width="10.33203125" style="1" customWidth="1"/>
    <col min="14324" max="14324" width="13.33203125" style="1" customWidth="1"/>
    <col min="14325" max="14325" width="29.33203125" style="1" customWidth="1"/>
    <col min="14326" max="14326" width="22" style="1" customWidth="1"/>
    <col min="14327" max="14327" width="15.33203125" style="1" customWidth="1"/>
    <col min="14328" max="14328" width="14.33203125" style="1" customWidth="1"/>
    <col min="14329" max="14329" width="13" style="1" customWidth="1"/>
    <col min="14330" max="14330" width="17" style="1" customWidth="1"/>
    <col min="14331" max="14331" width="9.109375" style="1"/>
    <col min="14332" max="14333" width="11.6640625" style="1" bestFit="1" customWidth="1"/>
    <col min="14334" max="14335" width="9.109375" style="1"/>
    <col min="14336" max="14336" width="13.5546875" style="1" customWidth="1"/>
    <col min="14337" max="14578" width="9.109375" style="1"/>
    <col min="14579" max="14579" width="10.33203125" style="1" customWidth="1"/>
    <col min="14580" max="14580" width="13.33203125" style="1" customWidth="1"/>
    <col min="14581" max="14581" width="29.33203125" style="1" customWidth="1"/>
    <col min="14582" max="14582" width="22" style="1" customWidth="1"/>
    <col min="14583" max="14583" width="15.33203125" style="1" customWidth="1"/>
    <col min="14584" max="14584" width="14.33203125" style="1" customWidth="1"/>
    <col min="14585" max="14585" width="13" style="1" customWidth="1"/>
    <col min="14586" max="14586" width="17" style="1" customWidth="1"/>
    <col min="14587" max="14587" width="9.109375" style="1"/>
    <col min="14588" max="14589" width="11.6640625" style="1" bestFit="1" customWidth="1"/>
    <col min="14590" max="14591" width="9.109375" style="1"/>
    <col min="14592" max="14592" width="13.5546875" style="1" customWidth="1"/>
    <col min="14593" max="14834" width="9.109375" style="1"/>
    <col min="14835" max="14835" width="10.33203125" style="1" customWidth="1"/>
    <col min="14836" max="14836" width="13.33203125" style="1" customWidth="1"/>
    <col min="14837" max="14837" width="29.33203125" style="1" customWidth="1"/>
    <col min="14838" max="14838" width="22" style="1" customWidth="1"/>
    <col min="14839" max="14839" width="15.33203125" style="1" customWidth="1"/>
    <col min="14840" max="14840" width="14.33203125" style="1" customWidth="1"/>
    <col min="14841" max="14841" width="13" style="1" customWidth="1"/>
    <col min="14842" max="14842" width="17" style="1" customWidth="1"/>
    <col min="14843" max="14843" width="9.109375" style="1"/>
    <col min="14844" max="14845" width="11.6640625" style="1" bestFit="1" customWidth="1"/>
    <col min="14846" max="14847" width="9.109375" style="1"/>
    <col min="14848" max="14848" width="13.5546875" style="1" customWidth="1"/>
    <col min="14849" max="15090" width="9.109375" style="1"/>
    <col min="15091" max="15091" width="10.33203125" style="1" customWidth="1"/>
    <col min="15092" max="15092" width="13.33203125" style="1" customWidth="1"/>
    <col min="15093" max="15093" width="29.33203125" style="1" customWidth="1"/>
    <col min="15094" max="15094" width="22" style="1" customWidth="1"/>
    <col min="15095" max="15095" width="15.33203125" style="1" customWidth="1"/>
    <col min="15096" max="15096" width="14.33203125" style="1" customWidth="1"/>
    <col min="15097" max="15097" width="13" style="1" customWidth="1"/>
    <col min="15098" max="15098" width="17" style="1" customWidth="1"/>
    <col min="15099" max="15099" width="9.109375" style="1"/>
    <col min="15100" max="15101" width="11.6640625" style="1" bestFit="1" customWidth="1"/>
    <col min="15102" max="15103" width="9.109375" style="1"/>
    <col min="15104" max="15104" width="13.5546875" style="1" customWidth="1"/>
    <col min="15105" max="15346" width="9.109375" style="1"/>
    <col min="15347" max="15347" width="10.33203125" style="1" customWidth="1"/>
    <col min="15348" max="15348" width="13.33203125" style="1" customWidth="1"/>
    <col min="15349" max="15349" width="29.33203125" style="1" customWidth="1"/>
    <col min="15350" max="15350" width="22" style="1" customWidth="1"/>
    <col min="15351" max="15351" width="15.33203125" style="1" customWidth="1"/>
    <col min="15352" max="15352" width="14.33203125" style="1" customWidth="1"/>
    <col min="15353" max="15353" width="13" style="1" customWidth="1"/>
    <col min="15354" max="15354" width="17" style="1" customWidth="1"/>
    <col min="15355" max="15355" width="9.109375" style="1"/>
    <col min="15356" max="15357" width="11.6640625" style="1" bestFit="1" customWidth="1"/>
    <col min="15358" max="15359" width="9.109375" style="1"/>
    <col min="15360" max="15360" width="13.5546875" style="1" customWidth="1"/>
    <col min="15361" max="15602" width="9.109375" style="1"/>
    <col min="15603" max="15603" width="10.33203125" style="1" customWidth="1"/>
    <col min="15604" max="15604" width="13.33203125" style="1" customWidth="1"/>
    <col min="15605" max="15605" width="29.33203125" style="1" customWidth="1"/>
    <col min="15606" max="15606" width="22" style="1" customWidth="1"/>
    <col min="15607" max="15607" width="15.33203125" style="1" customWidth="1"/>
    <col min="15608" max="15608" width="14.33203125" style="1" customWidth="1"/>
    <col min="15609" max="15609" width="13" style="1" customWidth="1"/>
    <col min="15610" max="15610" width="17" style="1" customWidth="1"/>
    <col min="15611" max="15611" width="9.109375" style="1"/>
    <col min="15612" max="15613" width="11.6640625" style="1" bestFit="1" customWidth="1"/>
    <col min="15614" max="15615" width="9.109375" style="1"/>
    <col min="15616" max="15616" width="13.5546875" style="1" customWidth="1"/>
    <col min="15617" max="15858" width="9.109375" style="1"/>
    <col min="15859" max="15859" width="10.33203125" style="1" customWidth="1"/>
    <col min="15860" max="15860" width="13.33203125" style="1" customWidth="1"/>
    <col min="15861" max="15861" width="29.33203125" style="1" customWidth="1"/>
    <col min="15862" max="15862" width="22" style="1" customWidth="1"/>
    <col min="15863" max="15863" width="15.33203125" style="1" customWidth="1"/>
    <col min="15864" max="15864" width="14.33203125" style="1" customWidth="1"/>
    <col min="15865" max="15865" width="13" style="1" customWidth="1"/>
    <col min="15866" max="15866" width="17" style="1" customWidth="1"/>
    <col min="15867" max="15867" width="9.109375" style="1"/>
    <col min="15868" max="15869" width="11.6640625" style="1" bestFit="1" customWidth="1"/>
    <col min="15870" max="15871" width="9.109375" style="1"/>
    <col min="15872" max="15872" width="13.5546875" style="1" customWidth="1"/>
    <col min="15873" max="16114" width="9.109375" style="1"/>
    <col min="16115" max="16115" width="10.33203125" style="1" customWidth="1"/>
    <col min="16116" max="16116" width="13.33203125" style="1" customWidth="1"/>
    <col min="16117" max="16117" width="29.33203125" style="1" customWidth="1"/>
    <col min="16118" max="16118" width="22" style="1" customWidth="1"/>
    <col min="16119" max="16119" width="15.33203125" style="1" customWidth="1"/>
    <col min="16120" max="16120" width="14.33203125" style="1" customWidth="1"/>
    <col min="16121" max="16121" width="13" style="1" customWidth="1"/>
    <col min="16122" max="16122" width="17" style="1" customWidth="1"/>
    <col min="16123" max="16123" width="9.109375" style="1"/>
    <col min="16124" max="16125" width="11.6640625" style="1" bestFit="1" customWidth="1"/>
    <col min="16126" max="16127" width="9.109375" style="1"/>
    <col min="16128" max="16128" width="13.5546875" style="1" customWidth="1"/>
    <col min="16129" max="16381" width="9.109375" style="1"/>
    <col min="16382" max="16384" width="9.109375" style="1" customWidth="1"/>
  </cols>
  <sheetData>
    <row r="1" spans="1:7" ht="15.75" customHeight="1" x14ac:dyDescent="0.25">
      <c r="A1" s="42" t="s">
        <v>184</v>
      </c>
      <c r="B1" s="42"/>
      <c r="C1" s="42"/>
      <c r="D1" s="42"/>
      <c r="E1" s="42"/>
      <c r="F1" s="42"/>
      <c r="G1" s="42"/>
    </row>
    <row r="2" spans="1:7" ht="51" x14ac:dyDescent="0.25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F2" s="20" t="s">
        <v>5</v>
      </c>
      <c r="G2" s="20" t="s">
        <v>6</v>
      </c>
    </row>
    <row r="3" spans="1:7" ht="35.25" customHeight="1" x14ac:dyDescent="0.25">
      <c r="A3" s="39" t="s">
        <v>7</v>
      </c>
      <c r="B3" s="40"/>
      <c r="C3" s="40"/>
      <c r="D3" s="40"/>
      <c r="E3" s="40"/>
      <c r="F3" s="40"/>
      <c r="G3" s="41"/>
    </row>
    <row r="4" spans="1:7" x14ac:dyDescent="0.25">
      <c r="A4" s="43" t="s">
        <v>8</v>
      </c>
      <c r="B4" s="43"/>
      <c r="C4" s="43"/>
      <c r="D4" s="43"/>
      <c r="E4" s="43"/>
      <c r="F4" s="43"/>
      <c r="G4" s="43"/>
    </row>
    <row r="5" spans="1:7" ht="26.4" x14ac:dyDescent="0.25">
      <c r="A5" s="21">
        <v>1</v>
      </c>
      <c r="B5" s="22" t="s">
        <v>9</v>
      </c>
      <c r="C5" s="23" t="s">
        <v>10</v>
      </c>
      <c r="D5" s="24">
        <v>53.9</v>
      </c>
      <c r="E5" s="24">
        <f>'[1]19.2.2.2'!M6</f>
        <v>14238.563749999999</v>
      </c>
      <c r="F5" s="24">
        <f>E5</f>
        <v>14238.563749999999</v>
      </c>
      <c r="G5" s="25" t="s">
        <v>11</v>
      </c>
    </row>
    <row r="6" spans="1:7" ht="26.4" x14ac:dyDescent="0.25">
      <c r="A6" s="26">
        <v>2</v>
      </c>
      <c r="B6" s="27" t="s">
        <v>12</v>
      </c>
      <c r="C6" s="23" t="s">
        <v>13</v>
      </c>
      <c r="D6" s="24">
        <v>52.65</v>
      </c>
      <c r="E6" s="24">
        <v>31100.98</v>
      </c>
      <c r="F6" s="24">
        <v>22155</v>
      </c>
      <c r="G6" s="25" t="s">
        <v>11</v>
      </c>
    </row>
    <row r="7" spans="1:7" ht="31.2" x14ac:dyDescent="0.25">
      <c r="A7" s="26">
        <v>3</v>
      </c>
      <c r="B7" s="27" t="s">
        <v>14</v>
      </c>
      <c r="C7" s="28" t="s">
        <v>15</v>
      </c>
      <c r="D7" s="24">
        <v>32.366</v>
      </c>
      <c r="E7" s="24">
        <v>199405.07</v>
      </c>
      <c r="F7" s="24">
        <v>139567.25</v>
      </c>
      <c r="G7" s="25" t="s">
        <v>11</v>
      </c>
    </row>
    <row r="8" spans="1:7" x14ac:dyDescent="0.25">
      <c r="A8" s="44" t="s">
        <v>16</v>
      </c>
      <c r="B8" s="45"/>
      <c r="C8" s="45"/>
      <c r="D8" s="46"/>
      <c r="E8" s="4">
        <f>SUM(E5:E7)</f>
        <v>244744.61375000002</v>
      </c>
      <c r="F8" s="4">
        <f>SUM(F5:F7)</f>
        <v>175960.81375</v>
      </c>
      <c r="G8" s="5"/>
    </row>
    <row r="9" spans="1:7" ht="35.25" customHeight="1" x14ac:dyDescent="0.25">
      <c r="A9" s="47" t="s">
        <v>17</v>
      </c>
      <c r="B9" s="47"/>
      <c r="C9" s="47"/>
      <c r="D9" s="47"/>
      <c r="E9" s="47"/>
      <c r="F9" s="47"/>
      <c r="G9" s="47"/>
    </row>
    <row r="10" spans="1:7" ht="52.8" x14ac:dyDescent="0.25">
      <c r="A10" s="6" t="s">
        <v>18</v>
      </c>
      <c r="B10" s="7" t="s">
        <v>19</v>
      </c>
      <c r="C10" s="8" t="s">
        <v>20</v>
      </c>
      <c r="D10" s="2">
        <v>0</v>
      </c>
      <c r="E10" s="2">
        <v>67618.42</v>
      </c>
      <c r="F10" s="2">
        <v>0</v>
      </c>
      <c r="G10" s="9" t="s">
        <v>21</v>
      </c>
    </row>
    <row r="11" spans="1:7" ht="52.8" x14ac:dyDescent="0.25">
      <c r="A11" s="6" t="s">
        <v>18</v>
      </c>
      <c r="B11" s="7" t="s">
        <v>22</v>
      </c>
      <c r="C11" s="10" t="s">
        <v>23</v>
      </c>
      <c r="D11" s="2">
        <v>13.099999999999998</v>
      </c>
      <c r="E11" s="2">
        <v>163724.5</v>
      </c>
      <c r="F11" s="2">
        <v>0</v>
      </c>
      <c r="G11" s="9" t="s">
        <v>24</v>
      </c>
    </row>
    <row r="12" spans="1:7" x14ac:dyDescent="0.25">
      <c r="A12" s="48" t="s">
        <v>25</v>
      </c>
      <c r="B12" s="48"/>
      <c r="C12" s="48"/>
      <c r="D12" s="48"/>
      <c r="E12" s="11">
        <f>SUM(E10:E11)</f>
        <v>231342.91999999998</v>
      </c>
      <c r="F12" s="12">
        <f>SUM(F10:F11)</f>
        <v>0</v>
      </c>
      <c r="G12" s="13"/>
    </row>
    <row r="13" spans="1:7" ht="17.25" customHeight="1" x14ac:dyDescent="0.25">
      <c r="A13" s="39" t="s">
        <v>26</v>
      </c>
      <c r="B13" s="40"/>
      <c r="C13" s="40"/>
      <c r="D13" s="40"/>
      <c r="E13" s="40"/>
      <c r="F13" s="40"/>
      <c r="G13" s="41"/>
    </row>
    <row r="14" spans="1:7" x14ac:dyDescent="0.25">
      <c r="A14" s="43" t="s">
        <v>8</v>
      </c>
      <c r="B14" s="43"/>
      <c r="C14" s="43"/>
      <c r="D14" s="43"/>
      <c r="E14" s="43"/>
      <c r="F14" s="43"/>
      <c r="G14" s="43"/>
    </row>
    <row r="15" spans="1:7" ht="26.4" x14ac:dyDescent="0.25">
      <c r="A15" s="26">
        <v>1</v>
      </c>
      <c r="B15" s="28" t="s">
        <v>27</v>
      </c>
      <c r="C15" s="28" t="s">
        <v>28</v>
      </c>
      <c r="D15" s="24">
        <v>65</v>
      </c>
      <c r="E15" s="24">
        <v>199863.5</v>
      </c>
      <c r="F15" s="24">
        <v>186086.21447000001</v>
      </c>
      <c r="G15" s="25" t="s">
        <v>11</v>
      </c>
    </row>
    <row r="16" spans="1:7" ht="31.2" x14ac:dyDescent="0.25">
      <c r="A16" s="26">
        <v>2</v>
      </c>
      <c r="B16" s="28" t="s">
        <v>29</v>
      </c>
      <c r="C16" s="28" t="s">
        <v>30</v>
      </c>
      <c r="D16" s="24">
        <v>58.800000000000004</v>
      </c>
      <c r="E16" s="24">
        <v>194971.11</v>
      </c>
      <c r="F16" s="24">
        <v>182356.14</v>
      </c>
      <c r="G16" s="25" t="s">
        <v>11</v>
      </c>
    </row>
    <row r="17" spans="1:7" ht="26.4" x14ac:dyDescent="0.25">
      <c r="A17" s="26">
        <v>3</v>
      </c>
      <c r="B17" s="28" t="s">
        <v>31</v>
      </c>
      <c r="C17" s="28" t="s">
        <v>32</v>
      </c>
      <c r="D17" s="24">
        <v>54.2</v>
      </c>
      <c r="E17" s="24">
        <v>38978.370000000003</v>
      </c>
      <c r="F17" s="24">
        <v>37255.879999999997</v>
      </c>
      <c r="G17" s="25" t="s">
        <v>11</v>
      </c>
    </row>
    <row r="18" spans="1:7" ht="26.4" x14ac:dyDescent="0.25">
      <c r="A18" s="26">
        <v>4</v>
      </c>
      <c r="B18" s="28" t="s">
        <v>33</v>
      </c>
      <c r="C18" s="28" t="s">
        <v>34</v>
      </c>
      <c r="D18" s="24">
        <v>52.7</v>
      </c>
      <c r="E18" s="24">
        <v>199549.98</v>
      </c>
      <c r="F18" s="24">
        <v>151376.79999999999</v>
      </c>
      <c r="G18" s="25" t="s">
        <v>11</v>
      </c>
    </row>
    <row r="19" spans="1:7" ht="26.4" x14ac:dyDescent="0.25">
      <c r="A19" s="26">
        <v>5</v>
      </c>
      <c r="B19" s="28" t="s">
        <v>35</v>
      </c>
      <c r="C19" s="28" t="s">
        <v>32</v>
      </c>
      <c r="D19" s="24">
        <v>49.6</v>
      </c>
      <c r="E19" s="24">
        <v>55261.4</v>
      </c>
      <c r="F19" s="24">
        <v>22432.42</v>
      </c>
      <c r="G19" s="25" t="s">
        <v>11</v>
      </c>
    </row>
    <row r="20" spans="1:7" ht="46.2" x14ac:dyDescent="0.25">
      <c r="A20" s="26">
        <v>6</v>
      </c>
      <c r="B20" s="28" t="s">
        <v>36</v>
      </c>
      <c r="C20" s="31" t="s">
        <v>37</v>
      </c>
      <c r="D20" s="24">
        <v>43.500000000000007</v>
      </c>
      <c r="E20" s="24">
        <v>199370.89</v>
      </c>
      <c r="F20" s="24">
        <v>180301.23</v>
      </c>
      <c r="G20" s="25" t="s">
        <v>11</v>
      </c>
    </row>
    <row r="21" spans="1:7" ht="26.4" x14ac:dyDescent="0.25">
      <c r="A21" s="26">
        <v>7</v>
      </c>
      <c r="B21" s="28" t="s">
        <v>38</v>
      </c>
      <c r="C21" s="28" t="s">
        <v>39</v>
      </c>
      <c r="D21" s="24">
        <v>43.1</v>
      </c>
      <c r="E21" s="24">
        <v>72349.320000000007</v>
      </c>
      <c r="F21" s="24">
        <v>56469.07</v>
      </c>
      <c r="G21" s="25" t="s">
        <v>11</v>
      </c>
    </row>
    <row r="22" spans="1:7" ht="31.2" x14ac:dyDescent="0.25">
      <c r="A22" s="26">
        <v>8</v>
      </c>
      <c r="B22" s="28" t="s">
        <v>40</v>
      </c>
      <c r="C22" s="28" t="s">
        <v>41</v>
      </c>
      <c r="D22" s="24">
        <v>40.700000000000003</v>
      </c>
      <c r="E22" s="24">
        <v>74013.710000000006</v>
      </c>
      <c r="F22" s="24">
        <v>46857.26</v>
      </c>
      <c r="G22" s="25" t="s">
        <v>11</v>
      </c>
    </row>
    <row r="23" spans="1:7" ht="41.4" x14ac:dyDescent="0.25">
      <c r="A23" s="26">
        <v>9</v>
      </c>
      <c r="B23" s="28" t="s">
        <v>42</v>
      </c>
      <c r="C23" s="28" t="s">
        <v>43</v>
      </c>
      <c r="D23" s="24">
        <v>36.099999999999994</v>
      </c>
      <c r="E23" s="24">
        <v>35319.89</v>
      </c>
      <c r="F23" s="24">
        <v>33504.33</v>
      </c>
      <c r="G23" s="25" t="s">
        <v>11</v>
      </c>
    </row>
    <row r="24" spans="1:7" ht="41.4" x14ac:dyDescent="0.25">
      <c r="A24" s="26">
        <v>10</v>
      </c>
      <c r="B24" s="28" t="s">
        <v>44</v>
      </c>
      <c r="C24" s="28" t="s">
        <v>45</v>
      </c>
      <c r="D24" s="24">
        <v>33.6</v>
      </c>
      <c r="E24" s="24">
        <v>12143.95</v>
      </c>
      <c r="F24" s="24">
        <v>10089.950000000001</v>
      </c>
      <c r="G24" s="25" t="s">
        <v>11</v>
      </c>
    </row>
    <row r="25" spans="1:7" x14ac:dyDescent="0.25">
      <c r="A25" s="44" t="s">
        <v>16</v>
      </c>
      <c r="B25" s="45"/>
      <c r="C25" s="45"/>
      <c r="D25" s="46"/>
      <c r="E25" s="4">
        <f>SUM(E15:E24)</f>
        <v>1081822.1199999999</v>
      </c>
      <c r="F25" s="4">
        <f>SUM(F15:F24)</f>
        <v>906729.29446999996</v>
      </c>
      <c r="G25" s="5"/>
    </row>
    <row r="26" spans="1:7" x14ac:dyDescent="0.25">
      <c r="A26" s="47" t="s">
        <v>17</v>
      </c>
      <c r="B26" s="47"/>
      <c r="C26" s="47"/>
      <c r="D26" s="47"/>
      <c r="E26" s="47"/>
      <c r="F26" s="47"/>
      <c r="G26" s="47"/>
    </row>
    <row r="27" spans="1:7" ht="39.6" x14ac:dyDescent="0.25">
      <c r="A27" s="6" t="s">
        <v>18</v>
      </c>
      <c r="B27" s="3" t="s">
        <v>46</v>
      </c>
      <c r="C27" s="14" t="s">
        <v>47</v>
      </c>
      <c r="D27" s="2">
        <v>45.132599999999996</v>
      </c>
      <c r="E27" s="2">
        <v>85823.86</v>
      </c>
      <c r="F27" s="2">
        <v>69959.350000000006</v>
      </c>
      <c r="G27" s="9" t="s">
        <v>48</v>
      </c>
    </row>
    <row r="28" spans="1:7" x14ac:dyDescent="0.25">
      <c r="A28" s="48" t="s">
        <v>25</v>
      </c>
      <c r="B28" s="48"/>
      <c r="C28" s="48"/>
      <c r="D28" s="48"/>
      <c r="E28" s="11">
        <f>SUM(E26:E27)</f>
        <v>85823.86</v>
      </c>
      <c r="F28" s="12">
        <f>SUM(F26:F27)</f>
        <v>69959.350000000006</v>
      </c>
      <c r="G28" s="13"/>
    </row>
    <row r="29" spans="1:7" ht="26.25" customHeight="1" x14ac:dyDescent="0.25">
      <c r="A29" s="39" t="s">
        <v>49</v>
      </c>
      <c r="B29" s="40"/>
      <c r="C29" s="40"/>
      <c r="D29" s="40"/>
      <c r="E29" s="40"/>
      <c r="F29" s="40"/>
      <c r="G29" s="41"/>
    </row>
    <row r="30" spans="1:7" x14ac:dyDescent="0.25">
      <c r="A30" s="43" t="s">
        <v>8</v>
      </c>
      <c r="B30" s="43"/>
      <c r="C30" s="43"/>
      <c r="D30" s="43"/>
      <c r="E30" s="43"/>
      <c r="F30" s="43"/>
      <c r="G30" s="43"/>
    </row>
    <row r="31" spans="1:7" ht="31.2" x14ac:dyDescent="0.25">
      <c r="A31" s="26">
        <v>1</v>
      </c>
      <c r="B31" s="28" t="s">
        <v>50</v>
      </c>
      <c r="C31" s="28" t="s">
        <v>51</v>
      </c>
      <c r="D31" s="24">
        <v>48.800000000000004</v>
      </c>
      <c r="E31" s="24">
        <v>95821.759999999995</v>
      </c>
      <c r="F31" s="24">
        <v>88078.002999999997</v>
      </c>
      <c r="G31" s="25" t="s">
        <v>11</v>
      </c>
    </row>
    <row r="32" spans="1:7" ht="31.2" x14ac:dyDescent="0.25">
      <c r="A32" s="26">
        <v>2</v>
      </c>
      <c r="B32" s="28" t="s">
        <v>52</v>
      </c>
      <c r="C32" s="28" t="s">
        <v>53</v>
      </c>
      <c r="D32" s="24">
        <v>42.400000000000006</v>
      </c>
      <c r="E32" s="24">
        <v>53820</v>
      </c>
      <c r="F32" s="24">
        <v>34515</v>
      </c>
      <c r="G32" s="25" t="s">
        <v>11</v>
      </c>
    </row>
    <row r="33" spans="1:7" ht="31.2" x14ac:dyDescent="0.25">
      <c r="A33" s="26">
        <v>3</v>
      </c>
      <c r="B33" s="28" t="s">
        <v>54</v>
      </c>
      <c r="C33" s="28" t="s">
        <v>55</v>
      </c>
      <c r="D33" s="24">
        <v>36.6</v>
      </c>
      <c r="E33" s="24">
        <v>33327.32</v>
      </c>
      <c r="F33" s="24">
        <v>28380.82</v>
      </c>
      <c r="G33" s="25" t="s">
        <v>11</v>
      </c>
    </row>
    <row r="34" spans="1:7" ht="31.2" x14ac:dyDescent="0.25">
      <c r="A34" s="32">
        <v>4</v>
      </c>
      <c r="B34" s="28" t="s">
        <v>56</v>
      </c>
      <c r="C34" s="28" t="s">
        <v>57</v>
      </c>
      <c r="D34" s="33">
        <v>36.299999999999997</v>
      </c>
      <c r="E34" s="33">
        <v>89973</v>
      </c>
      <c r="F34" s="33">
        <v>79040</v>
      </c>
      <c r="G34" s="25" t="s">
        <v>11</v>
      </c>
    </row>
    <row r="35" spans="1:7" ht="31.2" x14ac:dyDescent="0.25">
      <c r="A35" s="26">
        <v>5</v>
      </c>
      <c r="B35" s="28" t="s">
        <v>58</v>
      </c>
      <c r="C35" s="28" t="s">
        <v>59</v>
      </c>
      <c r="D35" s="24">
        <v>32.799999999999997</v>
      </c>
      <c r="E35" s="24">
        <v>60193.08</v>
      </c>
      <c r="F35" s="24">
        <v>42001.71</v>
      </c>
      <c r="G35" s="25" t="s">
        <v>11</v>
      </c>
    </row>
    <row r="36" spans="1:7" x14ac:dyDescent="0.25">
      <c r="A36" s="44" t="s">
        <v>16</v>
      </c>
      <c r="B36" s="45"/>
      <c r="C36" s="45"/>
      <c r="D36" s="46"/>
      <c r="E36" s="4">
        <f>SUM(E31:E35)</f>
        <v>333135.16000000003</v>
      </c>
      <c r="F36" s="4">
        <f>SUM(F31:F35)</f>
        <v>272015.533</v>
      </c>
      <c r="G36" s="5"/>
    </row>
    <row r="37" spans="1:7" ht="35.25" customHeight="1" x14ac:dyDescent="0.25">
      <c r="A37" s="47" t="s">
        <v>17</v>
      </c>
      <c r="B37" s="47"/>
      <c r="C37" s="47"/>
      <c r="D37" s="47"/>
      <c r="E37" s="47"/>
      <c r="F37" s="47"/>
      <c r="G37" s="47"/>
    </row>
    <row r="38" spans="1:7" ht="39.6" x14ac:dyDescent="0.25">
      <c r="A38" s="6" t="s">
        <v>18</v>
      </c>
      <c r="B38" s="15" t="s">
        <v>60</v>
      </c>
      <c r="C38" s="3" t="s">
        <v>61</v>
      </c>
      <c r="D38" s="2">
        <v>39</v>
      </c>
      <c r="E38" s="2">
        <v>64574.62</v>
      </c>
      <c r="F38" s="2">
        <v>37346.400000000001</v>
      </c>
      <c r="G38" s="9" t="s">
        <v>48</v>
      </c>
    </row>
    <row r="39" spans="1:7" x14ac:dyDescent="0.25">
      <c r="A39" s="48" t="s">
        <v>25</v>
      </c>
      <c r="B39" s="48"/>
      <c r="C39" s="48"/>
      <c r="D39" s="48"/>
      <c r="E39" s="11">
        <f>SUM(E37:E38)</f>
        <v>64574.62</v>
      </c>
      <c r="F39" s="12">
        <f>SUM(F37:F38)</f>
        <v>37346.400000000001</v>
      </c>
      <c r="G39" s="13"/>
    </row>
    <row r="40" spans="1:7" ht="43.5" customHeight="1" x14ac:dyDescent="0.25">
      <c r="A40" s="39" t="s">
        <v>62</v>
      </c>
      <c r="B40" s="40"/>
      <c r="C40" s="40"/>
      <c r="D40" s="40"/>
      <c r="E40" s="40"/>
      <c r="F40" s="40">
        <f>'[1]19.2.2.2'!N35</f>
        <v>0</v>
      </c>
      <c r="G40" s="41"/>
    </row>
    <row r="41" spans="1:7" x14ac:dyDescent="0.25">
      <c r="A41" s="43" t="s">
        <v>8</v>
      </c>
      <c r="B41" s="43"/>
      <c r="C41" s="43"/>
      <c r="D41" s="43"/>
      <c r="E41" s="43"/>
      <c r="F41" s="43"/>
      <c r="G41" s="43"/>
    </row>
    <row r="42" spans="1:7" ht="26.4" x14ac:dyDescent="0.25">
      <c r="A42" s="26">
        <v>1</v>
      </c>
      <c r="B42" s="29" t="s">
        <v>63</v>
      </c>
      <c r="C42" s="29" t="s">
        <v>64</v>
      </c>
      <c r="D42" s="24">
        <v>50.5</v>
      </c>
      <c r="E42" s="24">
        <v>40937</v>
      </c>
      <c r="F42" s="24">
        <v>39572</v>
      </c>
      <c r="G42" s="25" t="s">
        <v>11</v>
      </c>
    </row>
    <row r="43" spans="1:7" ht="41.4" x14ac:dyDescent="0.25">
      <c r="A43" s="26">
        <v>2</v>
      </c>
      <c r="B43" s="29" t="s">
        <v>65</v>
      </c>
      <c r="C43" s="29" t="s">
        <v>66</v>
      </c>
      <c r="D43" s="24">
        <v>44.403200000000005</v>
      </c>
      <c r="E43" s="24">
        <v>62083.82</v>
      </c>
      <c r="F43" s="24">
        <v>56931.49</v>
      </c>
      <c r="G43" s="25" t="s">
        <v>11</v>
      </c>
    </row>
    <row r="44" spans="1:7" ht="26.4" x14ac:dyDescent="0.25">
      <c r="A44" s="30">
        <v>3</v>
      </c>
      <c r="B44" s="29" t="s">
        <v>67</v>
      </c>
      <c r="C44" s="29" t="s">
        <v>68</v>
      </c>
      <c r="D44" s="24">
        <v>43</v>
      </c>
      <c r="E44" s="24">
        <v>165587.5</v>
      </c>
      <c r="F44" s="24">
        <v>164222.5</v>
      </c>
      <c r="G44" s="25" t="s">
        <v>11</v>
      </c>
    </row>
    <row r="45" spans="1:7" ht="31.2" x14ac:dyDescent="0.25">
      <c r="A45" s="26">
        <v>4</v>
      </c>
      <c r="B45" s="29" t="s">
        <v>69</v>
      </c>
      <c r="C45" s="29" t="s">
        <v>70</v>
      </c>
      <c r="D45" s="24">
        <v>40.6</v>
      </c>
      <c r="E45" s="24">
        <v>18901.89</v>
      </c>
      <c r="F45" s="24">
        <v>3051.1</v>
      </c>
      <c r="G45" s="25" t="s">
        <v>11</v>
      </c>
    </row>
    <row r="46" spans="1:7" x14ac:dyDescent="0.25">
      <c r="A46" s="44" t="s">
        <v>16</v>
      </c>
      <c r="B46" s="45"/>
      <c r="C46" s="45"/>
      <c r="D46" s="46"/>
      <c r="E46" s="4">
        <f>SUM(E41:E45)</f>
        <v>287510.21000000002</v>
      </c>
      <c r="F46" s="4">
        <f>SUM(F41:F45)</f>
        <v>263777.08999999997</v>
      </c>
      <c r="G46" s="5"/>
    </row>
    <row r="47" spans="1:7" ht="35.25" customHeight="1" x14ac:dyDescent="0.25">
      <c r="A47" s="47" t="s">
        <v>17</v>
      </c>
      <c r="B47" s="47"/>
      <c r="C47" s="47"/>
      <c r="D47" s="47"/>
      <c r="E47" s="47"/>
      <c r="F47" s="47"/>
      <c r="G47" s="47"/>
    </row>
    <row r="48" spans="1:7" ht="39.6" x14ac:dyDescent="0.25">
      <c r="A48" s="6" t="s">
        <v>18</v>
      </c>
      <c r="B48" s="15" t="s">
        <v>71</v>
      </c>
      <c r="C48" s="3" t="s">
        <v>72</v>
      </c>
      <c r="D48" s="2">
        <v>31</v>
      </c>
      <c r="E48" s="2">
        <v>103865.82</v>
      </c>
      <c r="F48" s="2">
        <v>80430.793950000007</v>
      </c>
      <c r="G48" s="9" t="s">
        <v>48</v>
      </c>
    </row>
    <row r="49" spans="1:7" x14ac:dyDescent="0.25">
      <c r="A49" s="50" t="s">
        <v>25</v>
      </c>
      <c r="B49" s="51"/>
      <c r="C49" s="51"/>
      <c r="D49" s="52"/>
      <c r="E49" s="11">
        <f>SUM(E47:E48)</f>
        <v>103865.82</v>
      </c>
      <c r="F49" s="12">
        <f>SUM(F47:F48)</f>
        <v>80430.793950000007</v>
      </c>
      <c r="G49" s="13"/>
    </row>
    <row r="50" spans="1:7" ht="46.5" customHeight="1" x14ac:dyDescent="0.25">
      <c r="A50" s="39" t="s">
        <v>73</v>
      </c>
      <c r="B50" s="40"/>
      <c r="C50" s="40"/>
      <c r="D50" s="40"/>
      <c r="E50" s="40"/>
      <c r="F50" s="40">
        <f>'[1]19.2.2.2'!N43</f>
        <v>0</v>
      </c>
      <c r="G50" s="41"/>
    </row>
    <row r="51" spans="1:7" x14ac:dyDescent="0.25">
      <c r="A51" s="43" t="s">
        <v>8</v>
      </c>
      <c r="B51" s="43"/>
      <c r="C51" s="43"/>
      <c r="D51" s="43"/>
      <c r="E51" s="43"/>
      <c r="F51" s="43"/>
      <c r="G51" s="43"/>
    </row>
    <row r="52" spans="1:7" ht="72" x14ac:dyDescent="0.25">
      <c r="A52" s="26">
        <v>1</v>
      </c>
      <c r="B52" s="28" t="s">
        <v>74</v>
      </c>
      <c r="C52" s="28" t="s">
        <v>75</v>
      </c>
      <c r="D52" s="24">
        <v>54.967500000000001</v>
      </c>
      <c r="E52" s="24">
        <v>299575.67</v>
      </c>
      <c r="F52" s="24">
        <v>273905.68258999998</v>
      </c>
      <c r="G52" s="25" t="s">
        <v>11</v>
      </c>
    </row>
    <row r="53" spans="1:7" ht="31.2" x14ac:dyDescent="0.25">
      <c r="A53" s="26">
        <v>2</v>
      </c>
      <c r="B53" s="28" t="s">
        <v>76</v>
      </c>
      <c r="C53" s="28" t="s">
        <v>77</v>
      </c>
      <c r="D53" s="24">
        <v>53.699999999999996</v>
      </c>
      <c r="E53" s="24">
        <v>299584.76</v>
      </c>
      <c r="F53" s="24">
        <v>274248.75749999995</v>
      </c>
      <c r="G53" s="25" t="s">
        <v>11</v>
      </c>
    </row>
    <row r="54" spans="1:7" ht="31.2" x14ac:dyDescent="0.25">
      <c r="A54" s="26">
        <v>3</v>
      </c>
      <c r="B54" s="28" t="s">
        <v>78</v>
      </c>
      <c r="C54" s="28" t="s">
        <v>79</v>
      </c>
      <c r="D54" s="24">
        <v>49.6</v>
      </c>
      <c r="E54" s="24">
        <v>70249.31</v>
      </c>
      <c r="F54" s="24">
        <v>67899.47</v>
      </c>
      <c r="G54" s="25" t="s">
        <v>11</v>
      </c>
    </row>
    <row r="55" spans="1:7" ht="31.2" x14ac:dyDescent="0.25">
      <c r="A55" s="26">
        <v>4</v>
      </c>
      <c r="B55" s="28" t="s">
        <v>80</v>
      </c>
      <c r="C55" s="28" t="s">
        <v>81</v>
      </c>
      <c r="D55" s="24">
        <v>47.9</v>
      </c>
      <c r="E55" s="24">
        <v>254990.2</v>
      </c>
      <c r="F55" s="24">
        <v>227242.87</v>
      </c>
      <c r="G55" s="25" t="s">
        <v>11</v>
      </c>
    </row>
    <row r="56" spans="1:7" ht="31.2" x14ac:dyDescent="0.25">
      <c r="A56" s="26">
        <v>5</v>
      </c>
      <c r="B56" s="28" t="s">
        <v>82</v>
      </c>
      <c r="C56" s="28" t="s">
        <v>83</v>
      </c>
      <c r="D56" s="24">
        <v>44.722500000000004</v>
      </c>
      <c r="E56" s="24">
        <v>292769.62</v>
      </c>
      <c r="F56" s="24">
        <v>270066.49</v>
      </c>
      <c r="G56" s="25" t="s">
        <v>11</v>
      </c>
    </row>
    <row r="57" spans="1:7" ht="31.2" x14ac:dyDescent="0.25">
      <c r="A57" s="26">
        <v>6</v>
      </c>
      <c r="B57" s="28" t="s">
        <v>84</v>
      </c>
      <c r="C57" s="28" t="s">
        <v>85</v>
      </c>
      <c r="D57" s="24">
        <v>42.198599999999999</v>
      </c>
      <c r="E57" s="24">
        <v>32230.04</v>
      </c>
      <c r="F57" s="24">
        <v>31320.037499999999</v>
      </c>
      <c r="G57" s="25" t="s">
        <v>11</v>
      </c>
    </row>
    <row r="58" spans="1:7" ht="51.6" x14ac:dyDescent="0.25">
      <c r="A58" s="26">
        <v>7</v>
      </c>
      <c r="B58" s="28" t="s">
        <v>86</v>
      </c>
      <c r="C58" s="28" t="s">
        <v>87</v>
      </c>
      <c r="D58" s="24">
        <v>41.205999999999996</v>
      </c>
      <c r="E58" s="24">
        <v>242813.17</v>
      </c>
      <c r="F58" s="24">
        <v>226498.17</v>
      </c>
      <c r="G58" s="25" t="s">
        <v>11</v>
      </c>
    </row>
    <row r="59" spans="1:7" ht="41.4" x14ac:dyDescent="0.25">
      <c r="A59" s="26">
        <v>8</v>
      </c>
      <c r="B59" s="28" t="s">
        <v>88</v>
      </c>
      <c r="C59" s="28" t="s">
        <v>89</v>
      </c>
      <c r="D59" s="24">
        <v>40.799999999999997</v>
      </c>
      <c r="E59" s="24">
        <v>135634.26</v>
      </c>
      <c r="F59" s="24">
        <v>111809.08</v>
      </c>
      <c r="G59" s="25" t="s">
        <v>11</v>
      </c>
    </row>
    <row r="60" spans="1:7" ht="61.8" x14ac:dyDescent="0.25">
      <c r="A60" s="32">
        <v>9</v>
      </c>
      <c r="B60" s="28" t="s">
        <v>90</v>
      </c>
      <c r="C60" s="28" t="s">
        <v>91</v>
      </c>
      <c r="D60" s="33">
        <v>39.64</v>
      </c>
      <c r="E60" s="33">
        <v>221388.5</v>
      </c>
      <c r="F60" s="33">
        <v>207024.99790000002</v>
      </c>
      <c r="G60" s="25" t="s">
        <v>11</v>
      </c>
    </row>
    <row r="61" spans="1:7" ht="31.2" x14ac:dyDescent="0.25">
      <c r="A61" s="26">
        <v>10</v>
      </c>
      <c r="B61" s="28" t="s">
        <v>106</v>
      </c>
      <c r="C61" s="28" t="s">
        <v>107</v>
      </c>
      <c r="D61" s="24">
        <v>39.1</v>
      </c>
      <c r="E61" s="24">
        <v>268360.63</v>
      </c>
      <c r="F61" s="24">
        <v>255861.91</v>
      </c>
      <c r="G61" s="25" t="s">
        <v>11</v>
      </c>
    </row>
    <row r="62" spans="1:7" ht="31.2" x14ac:dyDescent="0.25">
      <c r="A62" s="26">
        <v>11</v>
      </c>
      <c r="B62" s="28" t="s">
        <v>92</v>
      </c>
      <c r="C62" s="28" t="s">
        <v>93</v>
      </c>
      <c r="D62" s="24">
        <v>37.085999999999999</v>
      </c>
      <c r="E62" s="24">
        <v>299985.49</v>
      </c>
      <c r="F62" s="24">
        <v>278141.82</v>
      </c>
      <c r="G62" s="25" t="s">
        <v>11</v>
      </c>
    </row>
    <row r="63" spans="1:7" ht="31.2" x14ac:dyDescent="0.25">
      <c r="A63" s="26">
        <v>12</v>
      </c>
      <c r="B63" s="28" t="s">
        <v>94</v>
      </c>
      <c r="C63" s="28" t="s">
        <v>95</v>
      </c>
      <c r="D63" s="24">
        <v>36.799999999999997</v>
      </c>
      <c r="E63" s="24">
        <v>67618.42</v>
      </c>
      <c r="F63" s="24">
        <v>53675.02</v>
      </c>
      <c r="G63" s="25" t="s">
        <v>11</v>
      </c>
    </row>
    <row r="64" spans="1:7" ht="41.4" x14ac:dyDescent="0.25">
      <c r="A64" s="26">
        <v>13</v>
      </c>
      <c r="B64" s="28" t="s">
        <v>96</v>
      </c>
      <c r="C64" s="28" t="s">
        <v>97</v>
      </c>
      <c r="D64" s="24">
        <v>36.599999999999994</v>
      </c>
      <c r="E64" s="24">
        <v>80600</v>
      </c>
      <c r="F64" s="24">
        <v>75100</v>
      </c>
      <c r="G64" s="25" t="s">
        <v>11</v>
      </c>
    </row>
    <row r="65" spans="1:7" ht="41.4" x14ac:dyDescent="0.25">
      <c r="A65" s="26">
        <v>14</v>
      </c>
      <c r="B65" s="28" t="s">
        <v>98</v>
      </c>
      <c r="C65" s="28" t="s">
        <v>99</v>
      </c>
      <c r="D65" s="24">
        <v>36.400000000000006</v>
      </c>
      <c r="E65" s="24">
        <v>127596.33</v>
      </c>
      <c r="F65" s="24">
        <v>104243.45999999999</v>
      </c>
      <c r="G65" s="25" t="s">
        <v>11</v>
      </c>
    </row>
    <row r="66" spans="1:7" ht="41.4" x14ac:dyDescent="0.25">
      <c r="A66" s="26">
        <v>15</v>
      </c>
      <c r="B66" s="28" t="s">
        <v>100</v>
      </c>
      <c r="C66" s="28" t="s">
        <v>101</v>
      </c>
      <c r="D66" s="24">
        <v>36.150499999999994</v>
      </c>
      <c r="E66" s="24">
        <v>208680</v>
      </c>
      <c r="F66" s="24">
        <v>203995.5</v>
      </c>
      <c r="G66" s="25" t="s">
        <v>11</v>
      </c>
    </row>
    <row r="67" spans="1:7" ht="26.4" x14ac:dyDescent="0.25">
      <c r="A67" s="26">
        <v>16</v>
      </c>
      <c r="B67" s="28" t="s">
        <v>102</v>
      </c>
      <c r="C67" s="28" t="s">
        <v>103</v>
      </c>
      <c r="D67" s="24">
        <v>35.1</v>
      </c>
      <c r="E67" s="24">
        <v>230563.5</v>
      </c>
      <c r="F67" s="24">
        <v>205350</v>
      </c>
      <c r="G67" s="25" t="s">
        <v>11</v>
      </c>
    </row>
    <row r="68" spans="1:7" ht="41.4" x14ac:dyDescent="0.25">
      <c r="A68" s="26">
        <v>17</v>
      </c>
      <c r="B68" s="28" t="s">
        <v>104</v>
      </c>
      <c r="C68" s="28" t="s">
        <v>105</v>
      </c>
      <c r="D68" s="24">
        <v>34.4</v>
      </c>
      <c r="E68" s="24">
        <v>167000</v>
      </c>
      <c r="F68" s="24">
        <v>162312.5</v>
      </c>
      <c r="G68" s="25" t="s">
        <v>11</v>
      </c>
    </row>
    <row r="69" spans="1:7" ht="51.6" x14ac:dyDescent="0.25">
      <c r="A69" s="26">
        <v>18</v>
      </c>
      <c r="B69" s="28" t="s">
        <v>108</v>
      </c>
      <c r="C69" s="28" t="s">
        <v>109</v>
      </c>
      <c r="D69" s="24">
        <v>33.299999999999997</v>
      </c>
      <c r="E69" s="24">
        <v>136729.97</v>
      </c>
      <c r="F69" s="24">
        <v>134134.25</v>
      </c>
      <c r="G69" s="25" t="s">
        <v>11</v>
      </c>
    </row>
    <row r="70" spans="1:7" ht="26.4" x14ac:dyDescent="0.25">
      <c r="A70" s="26">
        <v>19</v>
      </c>
      <c r="B70" s="28" t="s">
        <v>110</v>
      </c>
      <c r="C70" s="28" t="s">
        <v>111</v>
      </c>
      <c r="D70" s="24">
        <v>33.1</v>
      </c>
      <c r="E70" s="24">
        <v>261922.6</v>
      </c>
      <c r="F70" s="24">
        <v>248577.60250000001</v>
      </c>
      <c r="G70" s="25" t="s">
        <v>11</v>
      </c>
    </row>
    <row r="71" spans="1:7" ht="31.2" x14ac:dyDescent="0.25">
      <c r="A71" s="26">
        <v>20</v>
      </c>
      <c r="B71" s="28" t="s">
        <v>112</v>
      </c>
      <c r="C71" s="28" t="s">
        <v>113</v>
      </c>
      <c r="D71" s="24">
        <v>32.770499999999998</v>
      </c>
      <c r="E71" s="24">
        <v>182079.89</v>
      </c>
      <c r="F71" s="24">
        <v>168678.89</v>
      </c>
      <c r="G71" s="37" t="s">
        <v>188</v>
      </c>
    </row>
    <row r="72" spans="1:7" ht="31.2" x14ac:dyDescent="0.25">
      <c r="A72" s="26">
        <v>21</v>
      </c>
      <c r="B72" s="28" t="s">
        <v>114</v>
      </c>
      <c r="C72" s="28" t="s">
        <v>115</v>
      </c>
      <c r="D72" s="24">
        <v>32.4</v>
      </c>
      <c r="E72" s="24">
        <v>99125</v>
      </c>
      <c r="F72" s="24">
        <v>88600</v>
      </c>
      <c r="G72" s="37" t="s">
        <v>188</v>
      </c>
    </row>
    <row r="73" spans="1:7" ht="59.25" customHeight="1" x14ac:dyDescent="0.25">
      <c r="A73" s="26">
        <v>22</v>
      </c>
      <c r="B73" s="28" t="s">
        <v>116</v>
      </c>
      <c r="C73" s="28" t="s">
        <v>117</v>
      </c>
      <c r="D73" s="24">
        <v>32.200000000000003</v>
      </c>
      <c r="E73" s="24">
        <v>299993.62</v>
      </c>
      <c r="F73" s="24">
        <v>272770.62</v>
      </c>
      <c r="G73" s="37" t="s">
        <v>188</v>
      </c>
    </row>
    <row r="74" spans="1:7" x14ac:dyDescent="0.25">
      <c r="A74" s="49" t="s">
        <v>16</v>
      </c>
      <c r="B74" s="49"/>
      <c r="C74" s="49"/>
      <c r="D74" s="49"/>
      <c r="E74" s="4">
        <f>SUM(E52:E73)</f>
        <v>4279490.9800000004</v>
      </c>
      <c r="F74" s="4">
        <f>SUM(F52:F73)</f>
        <v>3941457.1279899999</v>
      </c>
      <c r="G74" s="5"/>
    </row>
    <row r="75" spans="1:7" ht="35.25" customHeight="1" x14ac:dyDescent="0.25">
      <c r="A75" s="47" t="s">
        <v>17</v>
      </c>
      <c r="B75" s="47"/>
      <c r="C75" s="47"/>
      <c r="D75" s="47"/>
      <c r="E75" s="47"/>
      <c r="F75" s="47"/>
      <c r="G75" s="47"/>
    </row>
    <row r="76" spans="1:7" ht="41.4" x14ac:dyDescent="0.25">
      <c r="A76" s="6" t="s">
        <v>18</v>
      </c>
      <c r="B76" s="3" t="s">
        <v>118</v>
      </c>
      <c r="C76" s="3" t="s">
        <v>119</v>
      </c>
      <c r="D76" s="2">
        <v>42</v>
      </c>
      <c r="E76" s="2">
        <v>16325</v>
      </c>
      <c r="F76" s="2">
        <v>15425</v>
      </c>
      <c r="G76" s="9" t="s">
        <v>48</v>
      </c>
    </row>
    <row r="77" spans="1:7" ht="52.8" x14ac:dyDescent="0.25">
      <c r="A77" s="6" t="s">
        <v>18</v>
      </c>
      <c r="B77" s="3" t="s">
        <v>120</v>
      </c>
      <c r="C77" s="3" t="s">
        <v>121</v>
      </c>
      <c r="D77" s="2">
        <v>28.324000000000002</v>
      </c>
      <c r="E77" s="2">
        <v>149288.75</v>
      </c>
      <c r="F77" s="2">
        <v>127720</v>
      </c>
      <c r="G77" s="9" t="s">
        <v>24</v>
      </c>
    </row>
    <row r="78" spans="1:7" ht="52.8" x14ac:dyDescent="0.25">
      <c r="A78" s="6" t="s">
        <v>18</v>
      </c>
      <c r="B78" s="3" t="s">
        <v>122</v>
      </c>
      <c r="C78" s="3" t="s">
        <v>123</v>
      </c>
      <c r="D78" s="2">
        <v>19.381999999999998</v>
      </c>
      <c r="E78" s="2">
        <v>61465</v>
      </c>
      <c r="F78" s="2">
        <v>0</v>
      </c>
      <c r="G78" s="9" t="s">
        <v>24</v>
      </c>
    </row>
    <row r="79" spans="1:7" ht="52.8" x14ac:dyDescent="0.25">
      <c r="A79" s="6" t="s">
        <v>18</v>
      </c>
      <c r="B79" s="3" t="s">
        <v>124</v>
      </c>
      <c r="C79" s="3" t="s">
        <v>125</v>
      </c>
      <c r="D79" s="2">
        <v>7.8</v>
      </c>
      <c r="E79" s="2">
        <v>48955.9</v>
      </c>
      <c r="F79" s="2">
        <v>36780</v>
      </c>
      <c r="G79" s="9" t="s">
        <v>24</v>
      </c>
    </row>
    <row r="80" spans="1:7" x14ac:dyDescent="0.25">
      <c r="A80" s="48" t="s">
        <v>25</v>
      </c>
      <c r="B80" s="48"/>
      <c r="C80" s="48"/>
      <c r="D80" s="48"/>
      <c r="E80" s="11">
        <f>SUM(E76:E79)</f>
        <v>276034.65000000002</v>
      </c>
      <c r="F80" s="11">
        <f>SUM(F76:F79)</f>
        <v>179925</v>
      </c>
      <c r="G80" s="17"/>
    </row>
    <row r="81" spans="1:7" ht="35.25" customHeight="1" x14ac:dyDescent="0.25">
      <c r="A81" s="39" t="s">
        <v>126</v>
      </c>
      <c r="B81" s="40"/>
      <c r="C81" s="40"/>
      <c r="D81" s="40"/>
      <c r="E81" s="40"/>
      <c r="F81" s="40">
        <f>'[1]19.2.2.2'!N72</f>
        <v>0</v>
      </c>
      <c r="G81" s="41"/>
    </row>
    <row r="82" spans="1:7" x14ac:dyDescent="0.25">
      <c r="A82" s="43" t="s">
        <v>8</v>
      </c>
      <c r="B82" s="43"/>
      <c r="C82" s="43"/>
      <c r="D82" s="43"/>
      <c r="E82" s="43"/>
      <c r="F82" s="43"/>
      <c r="G82" s="43"/>
    </row>
    <row r="83" spans="1:7" ht="39.6" x14ac:dyDescent="0.25">
      <c r="A83" s="26">
        <v>1</v>
      </c>
      <c r="B83" s="28" t="s">
        <v>127</v>
      </c>
      <c r="C83" s="28" t="s">
        <v>128</v>
      </c>
      <c r="D83" s="24">
        <v>65.2</v>
      </c>
      <c r="E83" s="24">
        <v>389717.9</v>
      </c>
      <c r="F83" s="24">
        <v>0</v>
      </c>
      <c r="G83" s="37" t="s">
        <v>185</v>
      </c>
    </row>
    <row r="84" spans="1:7" ht="31.2" x14ac:dyDescent="0.25">
      <c r="A84" s="26">
        <v>2</v>
      </c>
      <c r="B84" s="28" t="s">
        <v>129</v>
      </c>
      <c r="C84" s="28" t="s">
        <v>128</v>
      </c>
      <c r="D84" s="24">
        <v>63.2</v>
      </c>
      <c r="E84" s="24">
        <f>'[1]19.2.3.3'!K17</f>
        <v>389717.9</v>
      </c>
      <c r="F84" s="24">
        <v>389717.9</v>
      </c>
      <c r="G84" s="25" t="s">
        <v>11</v>
      </c>
    </row>
    <row r="85" spans="1:7" ht="26.4" x14ac:dyDescent="0.25">
      <c r="A85" s="26">
        <v>3</v>
      </c>
      <c r="B85" s="28" t="s">
        <v>130</v>
      </c>
      <c r="C85" s="28" t="s">
        <v>131</v>
      </c>
      <c r="D85" s="24">
        <v>58</v>
      </c>
      <c r="E85" s="24">
        <v>258820.25</v>
      </c>
      <c r="F85" s="24">
        <v>256090.25</v>
      </c>
      <c r="G85" s="25" t="s">
        <v>11</v>
      </c>
    </row>
    <row r="86" spans="1:7" ht="61.8" x14ac:dyDescent="0.25">
      <c r="A86" s="26">
        <v>4</v>
      </c>
      <c r="B86" s="28" t="s">
        <v>132</v>
      </c>
      <c r="C86" s="28" t="s">
        <v>133</v>
      </c>
      <c r="D86" s="24">
        <v>54.5</v>
      </c>
      <c r="E86" s="24">
        <v>273899.96000000002</v>
      </c>
      <c r="F86" s="24">
        <v>169980.58</v>
      </c>
      <c r="G86" s="25" t="s">
        <v>11</v>
      </c>
    </row>
    <row r="87" spans="1:7" ht="41.4" x14ac:dyDescent="0.25">
      <c r="A87" s="26">
        <v>5</v>
      </c>
      <c r="B87" s="28" t="s">
        <v>134</v>
      </c>
      <c r="C87" s="28" t="s">
        <v>135</v>
      </c>
      <c r="D87" s="24">
        <v>48.900000000000006</v>
      </c>
      <c r="E87" s="24">
        <v>14843.59</v>
      </c>
      <c r="F87" s="24">
        <v>13868.16</v>
      </c>
      <c r="G87" s="25" t="s">
        <v>11</v>
      </c>
    </row>
    <row r="88" spans="1:7" ht="31.2" x14ac:dyDescent="0.25">
      <c r="A88" s="32">
        <v>6</v>
      </c>
      <c r="B88" s="28" t="s">
        <v>136</v>
      </c>
      <c r="C88" s="28" t="s">
        <v>137</v>
      </c>
      <c r="D88" s="33">
        <v>46.800000000000004</v>
      </c>
      <c r="E88" s="33">
        <v>355930.46</v>
      </c>
      <c r="F88" s="33">
        <v>293055.07</v>
      </c>
      <c r="G88" s="25" t="s">
        <v>11</v>
      </c>
    </row>
    <row r="89" spans="1:7" ht="41.4" x14ac:dyDescent="0.25">
      <c r="A89" s="26">
        <v>7</v>
      </c>
      <c r="B89" s="28" t="s">
        <v>138</v>
      </c>
      <c r="C89" s="28" t="s">
        <v>139</v>
      </c>
      <c r="D89" s="24">
        <v>46.500000000000007</v>
      </c>
      <c r="E89" s="24">
        <v>221708.82</v>
      </c>
      <c r="F89" s="24">
        <v>194090.72</v>
      </c>
      <c r="G89" s="25" t="s">
        <v>11</v>
      </c>
    </row>
    <row r="90" spans="1:7" ht="26.4" x14ac:dyDescent="0.25">
      <c r="A90" s="26">
        <v>8</v>
      </c>
      <c r="B90" s="28" t="s">
        <v>140</v>
      </c>
      <c r="C90" s="28" t="s">
        <v>141</v>
      </c>
      <c r="D90" s="24">
        <v>44.2</v>
      </c>
      <c r="E90" s="24">
        <v>129799.39</v>
      </c>
      <c r="F90" s="24">
        <v>121155.78</v>
      </c>
      <c r="G90" s="25" t="s">
        <v>11</v>
      </c>
    </row>
    <row r="91" spans="1:7" ht="26.4" x14ac:dyDescent="0.25">
      <c r="A91" s="26">
        <v>9</v>
      </c>
      <c r="B91" s="28" t="s">
        <v>142</v>
      </c>
      <c r="C91" s="28" t="s">
        <v>143</v>
      </c>
      <c r="D91" s="24">
        <v>42.600000000000009</v>
      </c>
      <c r="E91" s="24">
        <v>216325.12</v>
      </c>
      <c r="F91" s="24">
        <v>187506.63195000004</v>
      </c>
      <c r="G91" s="25" t="s">
        <v>11</v>
      </c>
    </row>
    <row r="92" spans="1:7" ht="31.2" x14ac:dyDescent="0.25">
      <c r="A92" s="26">
        <v>10</v>
      </c>
      <c r="B92" s="28" t="s">
        <v>144</v>
      </c>
      <c r="C92" s="28" t="s">
        <v>145</v>
      </c>
      <c r="D92" s="24">
        <v>41.300000000000004</v>
      </c>
      <c r="E92" s="24">
        <v>93843.42</v>
      </c>
      <c r="F92" s="24">
        <v>87494.61</v>
      </c>
      <c r="G92" s="25" t="s">
        <v>11</v>
      </c>
    </row>
    <row r="93" spans="1:7" ht="26.4" x14ac:dyDescent="0.25">
      <c r="A93" s="26">
        <v>11</v>
      </c>
      <c r="B93" s="28" t="s">
        <v>146</v>
      </c>
      <c r="C93" s="28" t="s">
        <v>147</v>
      </c>
      <c r="D93" s="24">
        <v>41.100000000000009</v>
      </c>
      <c r="E93" s="24">
        <v>319559.18</v>
      </c>
      <c r="F93" s="24">
        <v>247867.77</v>
      </c>
      <c r="G93" s="25" t="s">
        <v>11</v>
      </c>
    </row>
    <row r="94" spans="1:7" ht="31.2" x14ac:dyDescent="0.25">
      <c r="A94" s="26">
        <v>12</v>
      </c>
      <c r="B94" s="28" t="s">
        <v>148</v>
      </c>
      <c r="C94" s="28" t="s">
        <v>149</v>
      </c>
      <c r="D94" s="24">
        <v>38.950000000000003</v>
      </c>
      <c r="E94" s="24">
        <v>179220.54</v>
      </c>
      <c r="F94" s="24">
        <v>149669.07999999999</v>
      </c>
      <c r="G94" s="25" t="s">
        <v>11</v>
      </c>
    </row>
    <row r="95" spans="1:7" ht="41.4" x14ac:dyDescent="0.25">
      <c r="A95" s="26">
        <v>13</v>
      </c>
      <c r="B95" s="28" t="s">
        <v>150</v>
      </c>
      <c r="C95" s="28" t="s">
        <v>151</v>
      </c>
      <c r="D95" s="24">
        <v>33.800000000000004</v>
      </c>
      <c r="E95" s="24">
        <v>266128.56</v>
      </c>
      <c r="F95" s="24">
        <v>233701.3</v>
      </c>
      <c r="G95" s="25" t="s">
        <v>11</v>
      </c>
    </row>
    <row r="96" spans="1:7" ht="41.4" x14ac:dyDescent="0.25">
      <c r="A96" s="26">
        <v>14</v>
      </c>
      <c r="B96" s="28" t="s">
        <v>152</v>
      </c>
      <c r="C96" s="28" t="s">
        <v>153</v>
      </c>
      <c r="D96" s="24">
        <v>33.700000000000003</v>
      </c>
      <c r="E96" s="24">
        <v>229578.73</v>
      </c>
      <c r="F96" s="24">
        <v>220579.33</v>
      </c>
      <c r="G96" s="25" t="s">
        <v>11</v>
      </c>
    </row>
    <row r="97" spans="1:7" ht="26.4" x14ac:dyDescent="0.25">
      <c r="A97" s="26">
        <v>15</v>
      </c>
      <c r="B97" s="28" t="s">
        <v>154</v>
      </c>
      <c r="C97" s="28" t="s">
        <v>155</v>
      </c>
      <c r="D97" s="24">
        <v>33.200000000000003</v>
      </c>
      <c r="E97" s="24">
        <v>107296.24</v>
      </c>
      <c r="F97" s="24">
        <v>103834.76</v>
      </c>
      <c r="G97" s="25" t="s">
        <v>11</v>
      </c>
    </row>
    <row r="98" spans="1:7" ht="41.4" x14ac:dyDescent="0.25">
      <c r="A98" s="26">
        <v>16</v>
      </c>
      <c r="B98" s="28" t="s">
        <v>156</v>
      </c>
      <c r="C98" s="28" t="s">
        <v>157</v>
      </c>
      <c r="D98" s="24">
        <v>32.700000000000003</v>
      </c>
      <c r="E98" s="24">
        <v>223284.01</v>
      </c>
      <c r="F98" s="24">
        <v>93810.23</v>
      </c>
      <c r="G98" s="25" t="s">
        <v>11</v>
      </c>
    </row>
    <row r="99" spans="1:7" x14ac:dyDescent="0.25">
      <c r="A99" s="49" t="s">
        <v>16</v>
      </c>
      <c r="B99" s="49"/>
      <c r="C99" s="49"/>
      <c r="D99" s="49"/>
      <c r="E99" s="4">
        <f>SUM(E83:E98)</f>
        <v>3669674.0700000003</v>
      </c>
      <c r="F99" s="4">
        <f>SUM(F83:F98)</f>
        <v>2762422.1719499999</v>
      </c>
      <c r="G99" s="5"/>
    </row>
    <row r="100" spans="1:7" ht="35.25" customHeight="1" x14ac:dyDescent="0.25">
      <c r="A100" s="47" t="s">
        <v>17</v>
      </c>
      <c r="B100" s="47"/>
      <c r="C100" s="47"/>
      <c r="D100" s="47"/>
      <c r="E100" s="47"/>
      <c r="F100" s="47"/>
      <c r="G100" s="47"/>
    </row>
    <row r="101" spans="1:7" ht="39.6" x14ac:dyDescent="0.25">
      <c r="A101" s="6" t="s">
        <v>18</v>
      </c>
      <c r="B101" s="3" t="s">
        <v>158</v>
      </c>
      <c r="C101" s="3" t="s">
        <v>159</v>
      </c>
      <c r="D101" s="2">
        <v>51.3</v>
      </c>
      <c r="E101" s="2">
        <v>232412.28</v>
      </c>
      <c r="F101" s="2">
        <v>131895.54999999999</v>
      </c>
      <c r="G101" s="9" t="s">
        <v>160</v>
      </c>
    </row>
    <row r="102" spans="1:7" ht="39.6" x14ac:dyDescent="0.25">
      <c r="A102" s="6" t="s">
        <v>18</v>
      </c>
      <c r="B102" s="3" t="s">
        <v>161</v>
      </c>
      <c r="C102" s="3" t="s">
        <v>162</v>
      </c>
      <c r="D102" s="2">
        <v>30.65</v>
      </c>
      <c r="E102" s="2">
        <v>256809.39</v>
      </c>
      <c r="F102" s="2">
        <v>199545.81</v>
      </c>
      <c r="G102" s="9" t="s">
        <v>160</v>
      </c>
    </row>
    <row r="103" spans="1:7" ht="39.6" x14ac:dyDescent="0.25">
      <c r="A103" s="6" t="s">
        <v>18</v>
      </c>
      <c r="B103" s="3" t="s">
        <v>163</v>
      </c>
      <c r="C103" s="3" t="s">
        <v>164</v>
      </c>
      <c r="D103" s="2">
        <v>28.3</v>
      </c>
      <c r="E103" s="2">
        <v>265354.09999999998</v>
      </c>
      <c r="F103" s="2">
        <v>226570.26</v>
      </c>
      <c r="G103" s="9" t="s">
        <v>165</v>
      </c>
    </row>
    <row r="104" spans="1:7" ht="39.6" x14ac:dyDescent="0.25">
      <c r="A104" s="6" t="s">
        <v>18</v>
      </c>
      <c r="B104" s="3" t="s">
        <v>166</v>
      </c>
      <c r="C104" s="3" t="s">
        <v>167</v>
      </c>
      <c r="D104" s="2">
        <v>25.7</v>
      </c>
      <c r="E104" s="2">
        <v>254213.73</v>
      </c>
      <c r="F104" s="2">
        <f>186130.85-(6000*55%)</f>
        <v>182830.85</v>
      </c>
      <c r="G104" s="9" t="s">
        <v>165</v>
      </c>
    </row>
    <row r="105" spans="1:7" ht="52.8" x14ac:dyDescent="0.25">
      <c r="A105" s="6" t="s">
        <v>18</v>
      </c>
      <c r="B105" s="3" t="s">
        <v>168</v>
      </c>
      <c r="C105" s="3" t="s">
        <v>169</v>
      </c>
      <c r="D105" s="2">
        <v>23.7</v>
      </c>
      <c r="E105" s="2">
        <v>329999.98</v>
      </c>
      <c r="F105" s="2">
        <v>225232.28200000001</v>
      </c>
      <c r="G105" s="9" t="s">
        <v>24</v>
      </c>
    </row>
    <row r="106" spans="1:7" x14ac:dyDescent="0.25">
      <c r="A106" s="48" t="s">
        <v>25</v>
      </c>
      <c r="B106" s="48"/>
      <c r="C106" s="48"/>
      <c r="D106" s="48"/>
      <c r="E106" s="11">
        <f>SUM(E101:E105)</f>
        <v>1338789.48</v>
      </c>
      <c r="F106" s="11">
        <f>SUM(F101:F105)</f>
        <v>966074.75199999998</v>
      </c>
      <c r="G106" s="17"/>
    </row>
    <row r="107" spans="1:7" ht="33" customHeight="1" x14ac:dyDescent="0.25">
      <c r="A107" s="39" t="s">
        <v>170</v>
      </c>
      <c r="B107" s="40"/>
      <c r="C107" s="40"/>
      <c r="D107" s="40"/>
      <c r="E107" s="40"/>
      <c r="F107" s="40">
        <f>'[1]19.2.2.2'!N96</f>
        <v>0</v>
      </c>
      <c r="G107" s="41"/>
    </row>
    <row r="108" spans="1:7" x14ac:dyDescent="0.25">
      <c r="A108" s="43" t="s">
        <v>8</v>
      </c>
      <c r="B108" s="43"/>
      <c r="C108" s="43"/>
      <c r="D108" s="43"/>
      <c r="E108" s="43"/>
      <c r="F108" s="43"/>
      <c r="G108" s="43"/>
    </row>
    <row r="109" spans="1:7" ht="26.4" x14ac:dyDescent="0.25">
      <c r="A109" s="26">
        <v>1</v>
      </c>
      <c r="B109" s="28" t="s">
        <v>171</v>
      </c>
      <c r="C109" s="28" t="s">
        <v>172</v>
      </c>
      <c r="D109" s="24">
        <v>50.100000000000009</v>
      </c>
      <c r="E109" s="24">
        <v>27499.46</v>
      </c>
      <c r="F109" s="24">
        <v>24869.11</v>
      </c>
      <c r="G109" s="25" t="s">
        <v>11</v>
      </c>
    </row>
    <row r="110" spans="1:7" ht="72" x14ac:dyDescent="0.25">
      <c r="A110" s="26">
        <v>2</v>
      </c>
      <c r="B110" s="28" t="s">
        <v>173</v>
      </c>
      <c r="C110" s="28" t="s">
        <v>174</v>
      </c>
      <c r="D110" s="24">
        <v>46.2</v>
      </c>
      <c r="E110" s="24">
        <v>103131.92</v>
      </c>
      <c r="F110" s="24">
        <v>101934.3</v>
      </c>
      <c r="G110" s="25" t="s">
        <v>11</v>
      </c>
    </row>
    <row r="111" spans="1:7" x14ac:dyDescent="0.25">
      <c r="A111" s="49" t="s">
        <v>16</v>
      </c>
      <c r="B111" s="49"/>
      <c r="C111" s="49"/>
      <c r="D111" s="49"/>
      <c r="E111" s="4">
        <f>SUM(E109:E110)</f>
        <v>130631.38</v>
      </c>
      <c r="F111" s="4">
        <f>SUM(F109:F110)</f>
        <v>126803.41</v>
      </c>
      <c r="G111" s="5"/>
    </row>
    <row r="112" spans="1:7" ht="35.25" customHeight="1" x14ac:dyDescent="0.25">
      <c r="A112" s="47" t="s">
        <v>17</v>
      </c>
      <c r="B112" s="47"/>
      <c r="C112" s="47"/>
      <c r="D112" s="47"/>
      <c r="E112" s="47"/>
      <c r="F112" s="47"/>
      <c r="G112" s="47"/>
    </row>
    <row r="113" spans="1:7" ht="41.4" x14ac:dyDescent="0.25">
      <c r="A113" s="6" t="s">
        <v>18</v>
      </c>
      <c r="B113" s="3" t="s">
        <v>175</v>
      </c>
      <c r="C113" s="3" t="s">
        <v>176</v>
      </c>
      <c r="D113" s="2">
        <v>43</v>
      </c>
      <c r="E113" s="2">
        <v>329942.40000000002</v>
      </c>
      <c r="F113" s="2">
        <v>319162.51346774196</v>
      </c>
      <c r="G113" s="9" t="s">
        <v>160</v>
      </c>
    </row>
    <row r="114" spans="1:7" x14ac:dyDescent="0.25">
      <c r="A114" s="48" t="s">
        <v>25</v>
      </c>
      <c r="B114" s="48"/>
      <c r="C114" s="48"/>
      <c r="D114" s="48"/>
      <c r="E114" s="11">
        <f>SUM(E113)</f>
        <v>329942.40000000002</v>
      </c>
      <c r="F114" s="11">
        <f>SUM(F113)</f>
        <v>319162.51346774196</v>
      </c>
      <c r="G114" s="17"/>
    </row>
    <row r="115" spans="1:7" ht="30" customHeight="1" x14ac:dyDescent="0.25">
      <c r="A115" s="39" t="s">
        <v>177</v>
      </c>
      <c r="B115" s="40"/>
      <c r="C115" s="40"/>
      <c r="D115" s="40"/>
      <c r="E115" s="40"/>
      <c r="F115" s="40">
        <f>'[1]19.2.2.2'!N102</f>
        <v>0</v>
      </c>
      <c r="G115" s="41"/>
    </row>
    <row r="116" spans="1:7" x14ac:dyDescent="0.25">
      <c r="A116" s="43" t="s">
        <v>8</v>
      </c>
      <c r="B116" s="43"/>
      <c r="C116" s="43"/>
      <c r="D116" s="43"/>
      <c r="E116" s="43"/>
      <c r="F116" s="43"/>
      <c r="G116" s="43"/>
    </row>
    <row r="117" spans="1:7" ht="39.6" x14ac:dyDescent="0.25">
      <c r="A117" s="34">
        <v>1</v>
      </c>
      <c r="B117" s="35" t="s">
        <v>178</v>
      </c>
      <c r="C117" s="35" t="s">
        <v>179</v>
      </c>
      <c r="D117" s="36">
        <v>44.1</v>
      </c>
      <c r="E117" s="36">
        <v>112429.87</v>
      </c>
      <c r="F117" s="36">
        <v>0</v>
      </c>
      <c r="G117" s="38" t="s">
        <v>186</v>
      </c>
    </row>
    <row r="118" spans="1:7" x14ac:dyDescent="0.25">
      <c r="A118" s="49" t="s">
        <v>16</v>
      </c>
      <c r="B118" s="49"/>
      <c r="C118" s="49"/>
      <c r="D118" s="49"/>
      <c r="E118" s="4">
        <f>SUM(E116:E117)</f>
        <v>112429.87</v>
      </c>
      <c r="F118" s="4">
        <f>SUM(F116:F117)</f>
        <v>0</v>
      </c>
      <c r="G118" s="5"/>
    </row>
    <row r="119" spans="1:7" ht="35.25" customHeight="1" x14ac:dyDescent="0.25">
      <c r="A119" s="47" t="s">
        <v>17</v>
      </c>
      <c r="B119" s="47"/>
      <c r="C119" s="47"/>
      <c r="D119" s="47"/>
      <c r="E119" s="47"/>
      <c r="F119" s="47"/>
      <c r="G119" s="47"/>
    </row>
    <row r="120" spans="1:7" ht="41.4" x14ac:dyDescent="0.25">
      <c r="A120" s="6" t="s">
        <v>18</v>
      </c>
      <c r="B120" s="3" t="s">
        <v>180</v>
      </c>
      <c r="C120" s="3" t="s">
        <v>181</v>
      </c>
      <c r="D120" s="2">
        <v>43.72</v>
      </c>
      <c r="E120" s="2">
        <v>102885.81</v>
      </c>
      <c r="F120" s="2">
        <v>96381.664499999999</v>
      </c>
      <c r="G120" s="9" t="s">
        <v>160</v>
      </c>
    </row>
    <row r="121" spans="1:7" x14ac:dyDescent="0.25">
      <c r="A121" s="48" t="s">
        <v>25</v>
      </c>
      <c r="B121" s="48"/>
      <c r="C121" s="48"/>
      <c r="D121" s="48"/>
      <c r="E121" s="11">
        <f>SUM(E120)</f>
        <v>102885.81</v>
      </c>
      <c r="F121" s="11">
        <f>SUM(F120)</f>
        <v>96381.664499999999</v>
      </c>
      <c r="G121" s="17"/>
    </row>
    <row r="122" spans="1:7" x14ac:dyDescent="0.25">
      <c r="A122" s="53" t="s">
        <v>187</v>
      </c>
      <c r="B122" s="53"/>
      <c r="C122" s="53"/>
      <c r="D122" s="53"/>
      <c r="E122" s="18">
        <f>E36+E46+E74+E99+E111+E118+E25+E8</f>
        <v>10139438.403750001</v>
      </c>
      <c r="F122" s="18">
        <f>F36+F46+F74+F99+F111+F118+F25+F8</f>
        <v>8449165.441159999</v>
      </c>
      <c r="G122" s="19"/>
    </row>
    <row r="123" spans="1:7" x14ac:dyDescent="0.25">
      <c r="A123" s="53" t="s">
        <v>182</v>
      </c>
      <c r="B123" s="53"/>
      <c r="C123" s="53"/>
      <c r="D123" s="53"/>
      <c r="E123" s="18">
        <f>E12+E39+E49+E80+E114+E121+E106+E28</f>
        <v>2533259.56</v>
      </c>
      <c r="F123" s="18">
        <f>F12+F39+F49+F80+F114+F121+F106+F28</f>
        <v>1749280.4739177418</v>
      </c>
      <c r="G123" s="19"/>
    </row>
    <row r="124" spans="1:7" x14ac:dyDescent="0.25">
      <c r="A124" s="53" t="s">
        <v>183</v>
      </c>
      <c r="B124" s="53"/>
      <c r="C124" s="53"/>
      <c r="D124" s="53"/>
      <c r="E124" s="18">
        <f>E122+E123</f>
        <v>12672697.963750001</v>
      </c>
      <c r="F124" s="18">
        <f>F122+F123</f>
        <v>10198445.91507774</v>
      </c>
      <c r="G124" s="19"/>
    </row>
    <row r="127" spans="1:7" x14ac:dyDescent="0.25">
      <c r="F127" s="16">
        <f>F97+F72+F73+F98</f>
        <v>559015.61</v>
      </c>
    </row>
    <row r="128" spans="1:7" x14ac:dyDescent="0.25">
      <c r="F128" s="16" t="e">
        <f>F122-F132</f>
        <v>#REF!</v>
      </c>
    </row>
    <row r="130" spans="6:6" x14ac:dyDescent="0.25">
      <c r="F130" s="16">
        <f>F127-[2]Sheet1!$I$4</f>
        <v>110342.96000000148</v>
      </c>
    </row>
    <row r="132" spans="6:6" x14ac:dyDescent="0.25">
      <c r="F132" s="16" t="e">
        <f>F130+#REF!</f>
        <v>#REF!</v>
      </c>
    </row>
    <row r="133" spans="6:6" x14ac:dyDescent="0.25">
      <c r="F133" s="16">
        <f>F122+F130</f>
        <v>8559508.4011599999</v>
      </c>
    </row>
  </sheetData>
  <mergeCells count="44">
    <mergeCell ref="A123:D123"/>
    <mergeCell ref="A124:D124"/>
    <mergeCell ref="A115:G115"/>
    <mergeCell ref="A116:G116"/>
    <mergeCell ref="A118:D118"/>
    <mergeCell ref="A119:G119"/>
    <mergeCell ref="A121:D121"/>
    <mergeCell ref="A122:D122"/>
    <mergeCell ref="A114:D114"/>
    <mergeCell ref="A75:G75"/>
    <mergeCell ref="A80:D80"/>
    <mergeCell ref="A81:G81"/>
    <mergeCell ref="A82:G82"/>
    <mergeCell ref="A99:D99"/>
    <mergeCell ref="A100:G100"/>
    <mergeCell ref="A106:D106"/>
    <mergeCell ref="A107:G107"/>
    <mergeCell ref="A108:G108"/>
    <mergeCell ref="A111:D111"/>
    <mergeCell ref="A112:G112"/>
    <mergeCell ref="A74:D74"/>
    <mergeCell ref="A30:G30"/>
    <mergeCell ref="A36:D36"/>
    <mergeCell ref="A37:G37"/>
    <mergeCell ref="A39:D39"/>
    <mergeCell ref="A40:G40"/>
    <mergeCell ref="A41:G41"/>
    <mergeCell ref="A46:D46"/>
    <mergeCell ref="A47:G47"/>
    <mergeCell ref="A49:D49"/>
    <mergeCell ref="A50:G50"/>
    <mergeCell ref="A51:G51"/>
    <mergeCell ref="A29:G29"/>
    <mergeCell ref="A1:G1"/>
    <mergeCell ref="A3:G3"/>
    <mergeCell ref="A4:G4"/>
    <mergeCell ref="A8:D8"/>
    <mergeCell ref="A9:G9"/>
    <mergeCell ref="A12:D12"/>
    <mergeCell ref="A13:G13"/>
    <mergeCell ref="A14:G14"/>
    <mergeCell ref="A25:D25"/>
    <mergeCell ref="A26:G26"/>
    <mergeCell ref="A28:D28"/>
  </mergeCells>
  <hyperlinks>
    <hyperlink ref="B10" r:id="rId1" display="https://www.ependyseis.gr/mis/(S(v4oukdayl5bkze45xjgwhd45))/Modules/ActivitiesMgmt/ActivityEdit.aspx?ContractActivityID=2253577" xr:uid="{DD66745D-7026-4C6D-AF21-AC0961F4F28A}"/>
    <hyperlink ref="B5" r:id="rId2" display="https://www.ependyseis.gr/mis/(S(dhut31452z0uihng32c4gln0))/Modules/ActivitiesMgmt/ActivityEdit.aspx?ContractActivityID=2293099" xr:uid="{E9A9BD24-F0F0-40EE-963B-2904E6F74140}"/>
    <hyperlink ref="B6" r:id="rId3" display="https://www.ependyseis.gr/mis/(S(ikcrfmanpxpwcbi4idumcxuy))/Modules/ActivitiesMgmt/ActivityEdit.aspx?ContractActivityID=2314167" xr:uid="{361636EF-EE2A-47F9-8A86-245D93120D38}"/>
    <hyperlink ref="B16" r:id="rId4" display="https://www.ependyseis.gr/mis/(S(dhut31452z0uihng32c4gln0))/Modules/ActivitiesMgmt/ActivityEdit.aspx?ContractActivityID=2255421" xr:uid="{E4E2B0D3-2AA5-414D-9EBA-98B0A90BF6E8}"/>
    <hyperlink ref="B18" r:id="rId5" display="https://www.ependyseis.gr/mis/(S(netlupqbzc12ozmyhxagzkav))/Modules/ActivitiesMgmt/ActivityEdit.aspx?ContractActivityID=2223119" xr:uid="{617CC332-513F-4FD1-9677-D9778F6C10A1}"/>
    <hyperlink ref="B31" r:id="rId6" display="https://www.ependyseis.gr/mis/(S(netlupqbzc12ozmyhxagzkav))/Modules/ActivitiesMgmt/ActivityEdit.aspx?ContractActivityID=2277957" xr:uid="{01A66311-B0A3-4F3D-833E-53590A8FEBE4}"/>
    <hyperlink ref="B58" r:id="rId7" display="https://www.ependyseis.gr/mis/(S(v4oukdayl5bkze45xjgwhd45))/Modules/ActivitiesMgmt/ActivityEdit.aspx?ContractActivityID=2295461" xr:uid="{B959D9DC-0486-4658-8605-1ACC7B77E907}"/>
    <hyperlink ref="B52" r:id="rId8" display="https://www.ependyseis.gr/mis/(S(dhut31452z0uihng32c4gln0))/Modules/ActivitiesMgmt/ActivityEdit.aspx?ContractActivityID=2292251" xr:uid="{9AB501C4-D563-4C38-A1F2-1EA4AEB60D66}"/>
    <hyperlink ref="B79" r:id="rId9" display="https://www.ependyseis.gr/mis/(S(dhut31452z0uihng32c4gln0))/Modules/ActivitiesMgmt/ActivityEdit.aspx?ContractActivityID=2313749" xr:uid="{A7ADAEE8-CBCB-4729-8427-56725674658E}"/>
    <hyperlink ref="B105" r:id="rId10" display="https://www.ependyseis.gr/mis/(S(jwekotag54fmoi45yci3m0z3))/Modules/ActivitiesMgmt/ActivityEdit.aspx?ContractActivityID=2312883" xr:uid="{4643D751-9FD0-4BE0-A532-F5021033C938}"/>
    <hyperlink ref="B87" r:id="rId11" display="https://www.ependyseis.gr/mis/(S(dhut31452z0uihng32c4gln0))/Modules/ActivitiesMgmt/ActivityEdit.aspx?ContractActivityID=2294203" xr:uid="{3E852826-79D1-401D-9B9A-E5EB9A347155}"/>
    <hyperlink ref="B86" r:id="rId12" display="https://www.ependyseis.gr/mis/(S(dhut31452z0uihng32c4gln0))/Modules/ActivitiesMgmt/ActivityEdit.aspx?ContractActivityID=2305520" xr:uid="{C90A8430-AD5D-42D2-91CB-CD44369FE460}"/>
    <hyperlink ref="B95" r:id="rId13" display="https://www.ependyseis.gr/mis/(S(netlupqbzc12ozmyhxagzkav))/Modules/ActivitiesMgmt/ActivityEdit.aspx?ContractActivityID=2295205" xr:uid="{7EEA8819-5357-4EE3-86C6-75FD7EF007FC}"/>
  </hyperlinks>
  <pageMargins left="0.7" right="0.7" top="0.75" bottom="0.75" header="0.3" footer="0.3"/>
  <pageSetup paperSize="9" orientation="landscape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ΠΙΝΑΚΑΣ ΚΑΤΑΤΑΞΗΣΝΕΟΣ21ΤΕΛ</vt:lpstr>
      <vt:lpstr>'ΠΙΝΑΚΑΣ ΚΑΤΑΤΑΞΗΣΝΕΟΣ21ΤΕΛ'!Print_Area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Γκαβου Α</dc:creator>
  <cp:lastModifiedBy>Θεοφιλοπουλος</cp:lastModifiedBy>
  <cp:lastPrinted>2020-07-08T06:22:14Z</cp:lastPrinted>
  <dcterms:created xsi:type="dcterms:W3CDTF">2020-03-04T10:39:23Z</dcterms:created>
  <dcterms:modified xsi:type="dcterms:W3CDTF">2021-08-26T10:17:44Z</dcterms:modified>
</cp:coreProperties>
</file>